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ČISTÁ\VODOVOD\hlavní dokumenty\kalkulace na 2023\"/>
    </mc:Choice>
  </mc:AlternateContent>
  <xr:revisionPtr revIDLastSave="0" documentId="8_{0BB61E89-8888-49B1-8B72-D65D6BE953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G35" i="1" l="1"/>
  <c r="H35" i="1"/>
  <c r="E8" i="1" l="1"/>
  <c r="E9" i="1"/>
  <c r="E10" i="1"/>
  <c r="E11" i="1"/>
  <c r="E13" i="1"/>
  <c r="E14" i="1"/>
  <c r="E16" i="1"/>
  <c r="E17" i="1"/>
  <c r="E19" i="1"/>
  <c r="E20" i="1"/>
  <c r="E21" i="1"/>
  <c r="E22" i="1"/>
  <c r="E24" i="1"/>
  <c r="E25" i="1"/>
  <c r="E26" i="1"/>
  <c r="E27" i="1"/>
  <c r="E28" i="1"/>
  <c r="E29" i="1"/>
  <c r="E30" i="1"/>
  <c r="G37" i="1" l="1"/>
  <c r="H37" i="1"/>
  <c r="G8" i="1"/>
  <c r="G9" i="1"/>
  <c r="G10" i="1"/>
  <c r="G11" i="1"/>
  <c r="G13" i="1"/>
  <c r="G14" i="1"/>
  <c r="G16" i="1"/>
  <c r="G17" i="1"/>
  <c r="G19" i="1"/>
  <c r="G20" i="1"/>
  <c r="G21" i="1"/>
  <c r="G22" i="1"/>
  <c r="G24" i="1"/>
  <c r="G26" i="1"/>
  <c r="G27" i="1"/>
  <c r="G28" i="1"/>
  <c r="G29" i="1"/>
  <c r="G30" i="1"/>
  <c r="F13" i="1"/>
  <c r="H13" i="1" s="1"/>
  <c r="F14" i="1"/>
  <c r="H14" i="1" s="1"/>
  <c r="F16" i="1"/>
  <c r="H16" i="1" s="1"/>
  <c r="F17" i="1"/>
  <c r="H17" i="1" s="1"/>
  <c r="F19" i="1"/>
  <c r="H19" i="1" s="1"/>
  <c r="F20" i="1"/>
  <c r="H20" i="1" s="1"/>
  <c r="F21" i="1"/>
  <c r="H21" i="1" s="1"/>
  <c r="F22" i="1"/>
  <c r="H22" i="1" s="1"/>
  <c r="F24" i="1"/>
  <c r="H24" i="1" s="1"/>
  <c r="F26" i="1"/>
  <c r="H26" i="1" s="1"/>
  <c r="F27" i="1"/>
  <c r="H27" i="1" s="1"/>
  <c r="F28" i="1"/>
  <c r="H28" i="1" s="1"/>
  <c r="F29" i="1"/>
  <c r="H29" i="1" s="1"/>
  <c r="F30" i="1"/>
  <c r="H30" i="1" s="1"/>
  <c r="F8" i="1"/>
  <c r="H8" i="1" s="1"/>
  <c r="F9" i="1"/>
  <c r="H9" i="1" s="1"/>
  <c r="F10" i="1"/>
  <c r="H10" i="1" s="1"/>
  <c r="F11" i="1"/>
  <c r="H11" i="1" s="1"/>
  <c r="G12" i="1" l="1"/>
  <c r="H12" i="1"/>
  <c r="G18" i="1"/>
  <c r="F12" i="1"/>
  <c r="H18" i="1"/>
  <c r="F18" i="1"/>
  <c r="C23" i="1"/>
  <c r="D15" i="1"/>
  <c r="C15" i="1"/>
  <c r="D12" i="1"/>
  <c r="C12" i="1"/>
  <c r="D7" i="1"/>
  <c r="E12" i="1" l="1"/>
  <c r="E15" i="1"/>
  <c r="G15" i="1"/>
  <c r="F15" i="1"/>
  <c r="H15" i="1" s="1"/>
  <c r="D23" i="1"/>
  <c r="E23" i="1" s="1"/>
  <c r="G25" i="1"/>
  <c r="G23" i="1" s="1"/>
  <c r="F25" i="1"/>
  <c r="G7" i="1"/>
  <c r="F7" i="1"/>
  <c r="C7" i="1"/>
  <c r="E7" i="1" s="1"/>
  <c r="H7" i="1" l="1"/>
  <c r="G31" i="1"/>
  <c r="H25" i="1"/>
  <c r="F23" i="1"/>
  <c r="F31" i="1" s="1"/>
  <c r="D18" i="1"/>
  <c r="C18" i="1"/>
  <c r="E18" i="1" l="1"/>
  <c r="H23" i="1"/>
  <c r="C31" i="1"/>
  <c r="H31" i="1" l="1"/>
  <c r="H38" i="1"/>
  <c r="H39" i="1" s="1"/>
  <c r="D31" i="1"/>
  <c r="E31" i="1" s="1"/>
  <c r="G38" i="1" l="1"/>
  <c r="G39" i="1" s="1"/>
  <c r="G32" i="1"/>
  <c r="G36" i="1" l="1"/>
  <c r="G40" i="1"/>
  <c r="G33" i="1"/>
  <c r="F32" i="1"/>
  <c r="C32" i="1" s="1"/>
  <c r="H32" i="1" l="1"/>
  <c r="H40" i="1" s="1"/>
  <c r="C33" i="1"/>
  <c r="F35" i="1"/>
  <c r="F33" i="1"/>
  <c r="H36" i="1" l="1"/>
  <c r="H33" i="1"/>
</calcChain>
</file>

<file path=xl/sharedStrings.xml><?xml version="1.0" encoding="utf-8"?>
<sst xmlns="http://schemas.openxmlformats.org/spreadsheetml/2006/main" count="75" uniqueCount="47">
  <si>
    <t xml:space="preserve"> </t>
  </si>
  <si>
    <t>jedn.</t>
  </si>
  <si>
    <t>Materiál</t>
  </si>
  <si>
    <t>Surová voda podz.a povrch.</t>
  </si>
  <si>
    <t xml:space="preserve">Pitná voda převzatá+ odpadní voda předaná </t>
  </si>
  <si>
    <t>Chemikálie</t>
  </si>
  <si>
    <t>Ostatní materiál</t>
  </si>
  <si>
    <t>Energie</t>
  </si>
  <si>
    <t>%</t>
  </si>
  <si>
    <t>Elektrická energie</t>
  </si>
  <si>
    <t>Ostatní energie(plyn,pevná a kapalná)</t>
  </si>
  <si>
    <t>Mzdy</t>
  </si>
  <si>
    <t>Přímé mzdy</t>
  </si>
  <si>
    <t>Ostatní osobní náklady</t>
  </si>
  <si>
    <t>Ostaní přímé náklady</t>
  </si>
  <si>
    <t>Odpisy</t>
  </si>
  <si>
    <t>Opravy infrastrukturního maj.</t>
  </si>
  <si>
    <t>Nájem infrastrukturního maj.</t>
  </si>
  <si>
    <t>Prostředky obnovy infrastrukturního majetku</t>
  </si>
  <si>
    <t>Provozní náklady</t>
  </si>
  <si>
    <t>Poplatky za vypouštění odpadních vod</t>
  </si>
  <si>
    <t>Ostatní provozní náklady externí</t>
  </si>
  <si>
    <t>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</si>
  <si>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</si>
  <si>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</si>
  <si>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</si>
  <si>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</si>
  <si>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</si>
  <si>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mil.m3</t>
  </si>
  <si>
    <t>Kč/m3</t>
  </si>
  <si>
    <t>Kalkulační zisk</t>
  </si>
  <si>
    <t xml:space="preserve"> - podíl z ÚVN</t>
  </si>
  <si>
    <t xml:space="preserve"> - z ř.13 na rozvoj a obnovu inf.maj</t>
  </si>
  <si>
    <t>Celkem ÚVN + zisk</t>
  </si>
  <si>
    <t>Voda fakturovaná pitná, odpadní+srážková</t>
  </si>
  <si>
    <t>Cena pro vodné, stočné</t>
  </si>
  <si>
    <t>Cena pro vodné, stočné + DPH</t>
  </si>
  <si>
    <t>Kč</t>
  </si>
  <si>
    <t xml:space="preserve">Benátky </t>
  </si>
  <si>
    <t>Čistá</t>
  </si>
  <si>
    <t>síť k Trstenici</t>
  </si>
  <si>
    <t>Benátky + Čistá</t>
  </si>
  <si>
    <t>část Čistá</t>
  </si>
  <si>
    <t>část Benátky</t>
  </si>
  <si>
    <t>Čistá celkem</t>
  </si>
  <si>
    <t>kontrola -musí být 0</t>
  </si>
  <si>
    <t>VODNÉ - KALKULACE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</si>
</sst>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5" fontId="3" fillId="0" borderId="0" xfId="0" applyNumberFormat="1" applyFont="1"/>
    <xf numFmtId="165" fontId="0" fillId="0" borderId="0" xfId="0" applyNumberFormat="1"/>
    <xf numFmtId="165" fontId="0" fillId="2" borderId="1" xfId="0" applyNumberFormat="1" applyFill="1" applyBorder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0" fillId="2" borderId="1" xfId="0" applyFill="1" applyBorder="1"/>
    <xf numFmtId="165" fontId="5" fillId="2" borderId="1" xfId="0" applyNumberFormat="1" applyFont="1" applyFill="1" applyBorder="1"/>
    <xf numFmtId="164" fontId="0" fillId="2" borderId="1" xfId="0" applyNumberFormat="1" applyFill="1" applyBorder="1"/>
    <xf numFmtId="2" fontId="1" fillId="2" borderId="1" xfId="0" applyNumberFormat="1" applyFont="1" applyFill="1" applyBorder="1"/>
    <xf numFmtId="0" fontId="0" fillId="3" borderId="0" xfId="0" applyFill="1"/>
    <xf numFmtId="165" fontId="7" fillId="0" borderId="1" xfId="0" applyNumberFormat="1" applyFont="1" applyBorder="1"/>
    <xf numFmtId="0" fontId="8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2" fontId="9" fillId="0" borderId="1" xfId="0" applyNumberFormat="1" applyFont="1" applyBorder="1"/>
    <xf numFmtId="164" fontId="8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textRotation="180" wrapText="1"/>
    </xf>
    <xf numFmtId="0" fontId="4" fillId="0" borderId="0" xfId="0" applyFont="1" applyAlignment="1">
      <alignment textRotation="180" wrapText="1"/>
    </xf>
    <xf numFmtId="0" fontId="3" fillId="2" borderId="0" xfId="0" applyFont="1" applyFill="1" applyAlignment="1">
      <alignment textRotation="180" wrapText="1"/>
    </xf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3" fontId="0" fillId="5" borderId="1" xfId="0" applyNumberFormat="1" applyFill="1" applyBorder="1"/>
    <xf numFmtId="0" fontId="3" fillId="5" borderId="0" xfId="0" applyFont="1" applyFill="1" applyAlignment="1">
      <alignment textRotation="180" wrapText="1"/>
    </xf>
    <xf numFmtId="165" fontId="5" fillId="5" borderId="1" xfId="0" applyNumberFormat="1" applyFont="1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2" fontId="1" fillId="5" borderId="1" xfId="0" applyNumberFormat="1" applyFont="1" applyFill="1" applyBorder="1"/>
    <xf numFmtId="165" fontId="10" fillId="0" borderId="1" xfId="0" applyNumberFormat="1" applyFont="1" applyBorder="1"/>
    <xf numFmtId="165" fontId="6" fillId="0" borderId="1" xfId="0" applyNumberFormat="1" applyFont="1" applyBorder="1"/>
    <xf numFmtId="0" fontId="10" fillId="4" borderId="0" xfId="0" applyFont="1" applyFill="1"/>
    <xf numFmtId="165" fontId="6" fillId="0" borderId="0" xfId="0" applyNumberFormat="1" applyFont="1"/>
    <xf numFmtId="165" fontId="3" fillId="5" borderId="1" xfId="0" applyNumberFormat="1" applyFont="1" applyFill="1" applyBorder="1"/>
    <xf numFmtId="165" fontId="0" fillId="6" borderId="1" xfId="0" applyNumberFormat="1" applyFill="1" applyBorder="1"/>
    <xf numFmtId="165" fontId="8" fillId="6" borderId="1" xfId="0" applyNumberFormat="1" applyFont="1" applyFill="1" applyBorder="1"/>
    <xf numFmtId="165" fontId="11" fillId="6" borderId="1" xfId="0" applyNumberFormat="1" applyFont="1" applyFill="1" applyBorder="1"/>
    <xf numFmtId="165" fontId="4" fillId="0" borderId="0" xfId="0" applyNumberFormat="1" applyFont="1"/>
    <xf numFmtId="165" fontId="12" fillId="0" borderId="1" xfId="0" applyNumberFormat="1" applyFont="1" applyBorder="1"/>
    <xf numFmtId="165" fontId="1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5A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8"/>
  <sheetViews>
    <sheetView tabSelected="1" topLeftCell="C16" workbookViewId="0">
      <selection activeCell="C3" sqref="C3"/>
    </sheetView>
  </sheetViews>
  <sheetFormatPr defaultRowHeight="14.4" x14ac:dyDescent="0.3"/>
  <cols>
    <col min="1" max="1" width="29.44140625" customWidth="1"/>
    <col min="3" max="3" width="14.5546875" customWidth="1"/>
    <col min="4" max="4" width="15.6640625" customWidth="1"/>
    <col min="5" max="5" width="13.33203125" style="21" customWidth="1"/>
    <col min="6" max="6" width="16" customWidth="1"/>
    <col min="7" max="7" width="16" style="14" customWidth="1"/>
    <col min="8" max="8" width="15.33203125" style="19" customWidth="1"/>
    <col min="9" max="10" width="10.33203125" style="2" customWidth="1"/>
    <col min="11" max="11" width="12.21875" bestFit="1" customWidth="1"/>
    <col min="12" max="12" width="13.77734375" bestFit="1" customWidth="1"/>
    <col min="14" max="14" width="16.21875" customWidth="1"/>
    <col min="15" max="15" width="13.21875" customWidth="1"/>
    <col min="16" max="16" width="15.21875" customWidth="1"/>
  </cols>
  <sheetData>
    <row r="1" spans="1:12" s="2" customFormat="1" x14ac:dyDescent="0.3">
      <c r="A1" s="2" t="s">
        <v>39</v>
      </c>
      <c r="B1" s="43">
        <v>35000</v>
      </c>
      <c r="E1" s="33"/>
    </row>
    <row r="2" spans="1:12" s="2" customFormat="1" x14ac:dyDescent="0.3">
      <c r="A2" s="2" t="s">
        <v>38</v>
      </c>
      <c r="B2" s="43">
        <v>8000</v>
      </c>
      <c r="E2" s="33"/>
    </row>
    <row r="3" spans="1:12" s="2" customFormat="1" x14ac:dyDescent="0.3">
      <c r="B3" s="10"/>
      <c r="C3" s="10" t="s">
        <v>46</v>
      </c>
      <c r="E3" s="33"/>
    </row>
    <row r="4" spans="1:12" s="2" customFormat="1" x14ac:dyDescent="0.3">
      <c r="C4" s="26"/>
      <c r="D4" s="26"/>
      <c r="E4" s="34"/>
      <c r="F4" s="26"/>
      <c r="G4" s="26"/>
      <c r="H4" s="26"/>
    </row>
    <row r="5" spans="1:12" x14ac:dyDescent="0.3">
      <c r="A5" s="3"/>
      <c r="B5" s="3"/>
      <c r="C5" s="3"/>
      <c r="D5" s="3"/>
      <c r="E5" s="22"/>
      <c r="F5" s="3"/>
      <c r="G5" s="15"/>
      <c r="H5" s="35"/>
    </row>
    <row r="6" spans="1:12" s="2" customFormat="1" ht="55.2" customHeight="1" x14ac:dyDescent="0.3">
      <c r="A6" s="26" t="s">
        <v>0</v>
      </c>
      <c r="B6" s="26" t="s">
        <v>1</v>
      </c>
      <c r="C6" s="27" t="s">
        <v>40</v>
      </c>
      <c r="D6" s="27" t="s">
        <v>41</v>
      </c>
      <c r="E6" s="28"/>
      <c r="F6" s="27" t="s">
        <v>42</v>
      </c>
      <c r="G6" s="29" t="s">
        <v>43</v>
      </c>
      <c r="H6" s="36" t="s">
        <v>44</v>
      </c>
    </row>
    <row r="7" spans="1:12" s="6" customFormat="1" x14ac:dyDescent="0.3">
      <c r="A7" s="13" t="s">
        <v>2</v>
      </c>
      <c r="B7" s="13" t="s">
        <v>37</v>
      </c>
      <c r="C7" s="41">
        <f>C8+C9+C10+C11</f>
        <v>10000</v>
      </c>
      <c r="D7" s="41">
        <f t="shared" ref="D7" si="0">D8+D9+D10+D11</f>
        <v>120000</v>
      </c>
      <c r="E7" s="30">
        <f>D7+C7</f>
        <v>130000</v>
      </c>
      <c r="F7" s="13">
        <f>$B$1/($B$1+$B$2)*D7</f>
        <v>97674.41860465116</v>
      </c>
      <c r="G7" s="16">
        <f>$B$2/($B$1+$B$2)*D7</f>
        <v>22325.581395348836</v>
      </c>
      <c r="H7" s="37">
        <f>F7+C7</f>
        <v>107674.41860465116</v>
      </c>
      <c r="I7" s="49"/>
      <c r="J7" s="49"/>
    </row>
    <row r="8" spans="1:12" s="6" customFormat="1" x14ac:dyDescent="0.3">
      <c r="A8" s="31" t="s">
        <v>3</v>
      </c>
      <c r="B8" s="31" t="s">
        <v>37</v>
      </c>
      <c r="C8" s="42">
        <v>0</v>
      </c>
      <c r="D8" s="51">
        <v>100000</v>
      </c>
      <c r="E8" s="30">
        <f t="shared" ref="E8:E31" si="1">D8+C8</f>
        <v>100000</v>
      </c>
      <c r="F8" s="31">
        <f t="shared" ref="F8:F30" si="2">$B$1/($B$1+$B$2)*D8</f>
        <v>81395.348837209298</v>
      </c>
      <c r="G8" s="32">
        <f t="shared" ref="G8:G30" si="3">$B$2/($B$1+$B$2)*D8</f>
        <v>18604.651162790698</v>
      </c>
      <c r="H8" s="45">
        <f t="shared" ref="H8:H32" si="4">F8+C8</f>
        <v>81395.348837209298</v>
      </c>
      <c r="I8" s="49"/>
      <c r="J8" s="49"/>
      <c r="L8" s="44"/>
    </row>
    <row r="9" spans="1:12" s="6" customFormat="1" x14ac:dyDescent="0.3">
      <c r="A9" s="31" t="s">
        <v>4</v>
      </c>
      <c r="B9" s="31" t="s">
        <v>37</v>
      </c>
      <c r="C9" s="42">
        <v>0</v>
      </c>
      <c r="D9" s="42">
        <v>0</v>
      </c>
      <c r="E9" s="30">
        <f t="shared" si="1"/>
        <v>0</v>
      </c>
      <c r="F9" s="31">
        <f t="shared" si="2"/>
        <v>0</v>
      </c>
      <c r="G9" s="32">
        <f t="shared" si="3"/>
        <v>0</v>
      </c>
      <c r="H9" s="45">
        <f t="shared" si="4"/>
        <v>0</v>
      </c>
      <c r="I9" s="49"/>
      <c r="J9" s="49"/>
      <c r="L9" s="44"/>
    </row>
    <row r="10" spans="1:12" s="6" customFormat="1" x14ac:dyDescent="0.3">
      <c r="A10" s="31" t="s">
        <v>5</v>
      </c>
      <c r="B10" s="31" t="s">
        <v>37</v>
      </c>
      <c r="C10" s="42">
        <v>0</v>
      </c>
      <c r="D10" s="42">
        <v>0</v>
      </c>
      <c r="E10" s="30">
        <f t="shared" si="1"/>
        <v>0</v>
      </c>
      <c r="F10" s="31">
        <f t="shared" si="2"/>
        <v>0</v>
      </c>
      <c r="G10" s="32">
        <f t="shared" si="3"/>
        <v>0</v>
      </c>
      <c r="H10" s="45">
        <f t="shared" si="4"/>
        <v>0</v>
      </c>
      <c r="I10" s="49"/>
      <c r="J10" s="49"/>
    </row>
    <row r="11" spans="1:12" s="6" customFormat="1" x14ac:dyDescent="0.3">
      <c r="A11" s="31" t="s">
        <v>6</v>
      </c>
      <c r="B11" s="31" t="s">
        <v>37</v>
      </c>
      <c r="C11" s="42">
        <v>10000</v>
      </c>
      <c r="D11" s="50">
        <v>20000</v>
      </c>
      <c r="E11" s="30">
        <f>D11+C11</f>
        <v>30000</v>
      </c>
      <c r="F11" s="31">
        <f t="shared" si="2"/>
        <v>16279.069767441861</v>
      </c>
      <c r="G11" s="32">
        <f t="shared" si="3"/>
        <v>3720.9302325581393</v>
      </c>
      <c r="H11" s="45">
        <f>F11+C11</f>
        <v>26279.069767441862</v>
      </c>
      <c r="I11" s="49"/>
      <c r="J11" s="49"/>
    </row>
    <row r="12" spans="1:12" s="6" customFormat="1" x14ac:dyDescent="0.3">
      <c r="A12" s="13" t="s">
        <v>7</v>
      </c>
      <c r="B12" s="13" t="s">
        <v>37</v>
      </c>
      <c r="C12" s="41">
        <f t="shared" ref="C12:H12" si="5">C13+C14</f>
        <v>0</v>
      </c>
      <c r="D12" s="41">
        <f t="shared" si="5"/>
        <v>300000</v>
      </c>
      <c r="E12" s="30">
        <f t="shared" si="1"/>
        <v>300000</v>
      </c>
      <c r="F12" s="13">
        <f t="shared" si="5"/>
        <v>244186.04651162791</v>
      </c>
      <c r="G12" s="16">
        <f t="shared" si="5"/>
        <v>55813.953488372092</v>
      </c>
      <c r="H12" s="37">
        <f t="shared" si="5"/>
        <v>244186.04651162791</v>
      </c>
      <c r="I12" s="49"/>
      <c r="J12" s="49"/>
    </row>
    <row r="13" spans="1:12" s="6" customFormat="1" x14ac:dyDescent="0.3">
      <c r="A13" s="31" t="s">
        <v>9</v>
      </c>
      <c r="B13" s="31" t="s">
        <v>37</v>
      </c>
      <c r="C13" s="42">
        <v>0</v>
      </c>
      <c r="D13" s="51">
        <v>300000</v>
      </c>
      <c r="E13" s="30">
        <f t="shared" si="1"/>
        <v>300000</v>
      </c>
      <c r="F13" s="31">
        <f t="shared" si="2"/>
        <v>244186.04651162791</v>
      </c>
      <c r="G13" s="32">
        <f t="shared" si="3"/>
        <v>55813.953488372092</v>
      </c>
      <c r="H13" s="45">
        <f t="shared" si="4"/>
        <v>244186.04651162791</v>
      </c>
      <c r="I13" s="49"/>
      <c r="J13" s="49"/>
    </row>
    <row r="14" spans="1:12" s="6" customFormat="1" x14ac:dyDescent="0.3">
      <c r="A14" s="31" t="s">
        <v>10</v>
      </c>
      <c r="B14" s="31" t="s">
        <v>37</v>
      </c>
      <c r="C14" s="42">
        <v>0</v>
      </c>
      <c r="D14" s="42">
        <v>0</v>
      </c>
      <c r="E14" s="30">
        <f t="shared" si="1"/>
        <v>0</v>
      </c>
      <c r="F14" s="31">
        <f t="shared" si="2"/>
        <v>0</v>
      </c>
      <c r="G14" s="32">
        <f t="shared" si="3"/>
        <v>0</v>
      </c>
      <c r="H14" s="45">
        <f t="shared" si="4"/>
        <v>0</v>
      </c>
      <c r="I14" s="49"/>
      <c r="J14" s="49"/>
    </row>
    <row r="15" spans="1:12" s="6" customFormat="1" x14ac:dyDescent="0.3">
      <c r="A15" s="13" t="s">
        <v>11</v>
      </c>
      <c r="B15" s="13" t="s">
        <v>37</v>
      </c>
      <c r="C15" s="41">
        <f t="shared" ref="C15:D15" si="6">C16+C17</f>
        <v>0</v>
      </c>
      <c r="D15" s="41">
        <f t="shared" si="6"/>
        <v>15000</v>
      </c>
      <c r="E15" s="30">
        <f t="shared" si="1"/>
        <v>15000</v>
      </c>
      <c r="F15" s="13">
        <f t="shared" si="2"/>
        <v>12209.302325581395</v>
      </c>
      <c r="G15" s="16">
        <f t="shared" si="3"/>
        <v>2790.6976744186045</v>
      </c>
      <c r="H15" s="37">
        <f t="shared" si="4"/>
        <v>12209.302325581395</v>
      </c>
      <c r="I15" s="49"/>
      <c r="J15" s="49"/>
    </row>
    <row r="16" spans="1:12" s="6" customFormat="1" x14ac:dyDescent="0.3">
      <c r="A16" s="31" t="s">
        <v>12</v>
      </c>
      <c r="B16" s="31" t="s">
        <v>37</v>
      </c>
      <c r="C16" s="42">
        <v>0</v>
      </c>
      <c r="D16" s="51">
        <v>15000</v>
      </c>
      <c r="E16" s="30">
        <f t="shared" si="1"/>
        <v>15000</v>
      </c>
      <c r="F16" s="31">
        <f t="shared" si="2"/>
        <v>12209.302325581395</v>
      </c>
      <c r="G16" s="32">
        <f t="shared" si="3"/>
        <v>2790.6976744186045</v>
      </c>
      <c r="H16" s="45">
        <f t="shared" si="4"/>
        <v>12209.302325581395</v>
      </c>
      <c r="I16" s="49"/>
      <c r="J16" s="49"/>
    </row>
    <row r="17" spans="1:10" s="6" customFormat="1" x14ac:dyDescent="0.3">
      <c r="A17" s="31" t="s">
        <v>13</v>
      </c>
      <c r="B17" s="31" t="s">
        <v>37</v>
      </c>
      <c r="C17" s="42">
        <v>0</v>
      </c>
      <c r="D17" s="42">
        <v>0</v>
      </c>
      <c r="E17" s="30">
        <f t="shared" si="1"/>
        <v>0</v>
      </c>
      <c r="F17" s="31">
        <f t="shared" si="2"/>
        <v>0</v>
      </c>
      <c r="G17" s="32">
        <f t="shared" si="3"/>
        <v>0</v>
      </c>
      <c r="H17" s="45">
        <f t="shared" si="4"/>
        <v>0</v>
      </c>
      <c r="I17" s="49"/>
      <c r="J17" s="49"/>
    </row>
    <row r="18" spans="1:10" s="6" customFormat="1" x14ac:dyDescent="0.3">
      <c r="A18" s="13" t="s">
        <v>14</v>
      </c>
      <c r="B18" s="13" t="s">
        <v>37</v>
      </c>
      <c r="C18" s="41">
        <f t="shared" ref="C18:H18" si="7">C19+C20+C21+C22</f>
        <v>100000</v>
      </c>
      <c r="D18" s="41">
        <f t="shared" si="7"/>
        <v>1250000</v>
      </c>
      <c r="E18" s="30">
        <f t="shared" si="1"/>
        <v>1350000</v>
      </c>
      <c r="F18" s="13">
        <f t="shared" si="7"/>
        <v>1017441.8604651162</v>
      </c>
      <c r="G18" s="16">
        <f t="shared" si="7"/>
        <v>232558.1395348837</v>
      </c>
      <c r="H18" s="37">
        <f t="shared" si="7"/>
        <v>1117441.8604651163</v>
      </c>
      <c r="I18" s="49"/>
      <c r="J18" s="49"/>
    </row>
    <row r="19" spans="1:10" s="6" customFormat="1" x14ac:dyDescent="0.3">
      <c r="A19" s="31" t="s">
        <v>15</v>
      </c>
      <c r="B19" s="31" t="s">
        <v>37</v>
      </c>
      <c r="C19" s="42">
        <v>0</v>
      </c>
      <c r="D19" s="42">
        <v>0</v>
      </c>
      <c r="E19" s="30">
        <f t="shared" si="1"/>
        <v>0</v>
      </c>
      <c r="F19" s="31">
        <f t="shared" si="2"/>
        <v>0</v>
      </c>
      <c r="G19" s="32">
        <f t="shared" si="3"/>
        <v>0</v>
      </c>
      <c r="H19" s="45">
        <f t="shared" si="4"/>
        <v>0</v>
      </c>
      <c r="I19" s="49"/>
      <c r="J19" s="49"/>
    </row>
    <row r="20" spans="1:10" s="6" customFormat="1" x14ac:dyDescent="0.3">
      <c r="A20" s="31" t="s">
        <v>16</v>
      </c>
      <c r="B20" s="31" t="s">
        <v>37</v>
      </c>
      <c r="C20" s="42">
        <v>50000</v>
      </c>
      <c r="D20" s="51">
        <v>100000</v>
      </c>
      <c r="E20" s="30">
        <f t="shared" si="1"/>
        <v>150000</v>
      </c>
      <c r="F20" s="31">
        <f t="shared" si="2"/>
        <v>81395.348837209298</v>
      </c>
      <c r="G20" s="32">
        <f t="shared" si="3"/>
        <v>18604.651162790698</v>
      </c>
      <c r="H20" s="45">
        <f t="shared" si="4"/>
        <v>131395.34883720928</v>
      </c>
      <c r="I20" s="49"/>
      <c r="J20" s="49"/>
    </row>
    <row r="21" spans="1:10" s="6" customFormat="1" x14ac:dyDescent="0.3">
      <c r="A21" s="31" t="s">
        <v>17</v>
      </c>
      <c r="B21" s="31" t="s">
        <v>37</v>
      </c>
      <c r="C21" s="42">
        <v>0</v>
      </c>
      <c r="D21" s="51">
        <v>0</v>
      </c>
      <c r="E21" s="30">
        <f t="shared" si="1"/>
        <v>0</v>
      </c>
      <c r="F21" s="31">
        <f t="shared" si="2"/>
        <v>0</v>
      </c>
      <c r="G21" s="32">
        <f t="shared" si="3"/>
        <v>0</v>
      </c>
      <c r="H21" s="45">
        <f t="shared" si="4"/>
        <v>0</v>
      </c>
      <c r="I21" s="49"/>
      <c r="J21" s="49"/>
    </row>
    <row r="22" spans="1:10" s="6" customFormat="1" x14ac:dyDescent="0.3">
      <c r="A22" s="31" t="s">
        <v>18</v>
      </c>
      <c r="B22" s="31" t="s">
        <v>37</v>
      </c>
      <c r="C22" s="42">
        <v>50000</v>
      </c>
      <c r="D22" s="51">
        <v>1150000</v>
      </c>
      <c r="E22" s="30">
        <f t="shared" si="1"/>
        <v>1200000</v>
      </c>
      <c r="F22" s="31">
        <f t="shared" si="2"/>
        <v>936046.51162790693</v>
      </c>
      <c r="G22" s="32">
        <f t="shared" si="3"/>
        <v>213953.48837209301</v>
      </c>
      <c r="H22" s="45">
        <f t="shared" si="4"/>
        <v>986046.51162790693</v>
      </c>
      <c r="I22" s="49"/>
      <c r="J22" s="49"/>
    </row>
    <row r="23" spans="1:10" s="6" customFormat="1" x14ac:dyDescent="0.3">
      <c r="A23" s="13" t="s">
        <v>19</v>
      </c>
      <c r="B23" s="13" t="s">
        <v>37</v>
      </c>
      <c r="C23" s="41">
        <f t="shared" ref="C23:H23" si="8">C24+C25+C26</f>
        <v>15000</v>
      </c>
      <c r="D23" s="41">
        <f t="shared" si="8"/>
        <v>280000</v>
      </c>
      <c r="E23" s="30">
        <f t="shared" si="1"/>
        <v>295000</v>
      </c>
      <c r="F23" s="13">
        <f t="shared" si="8"/>
        <v>227906.97674418605</v>
      </c>
      <c r="G23" s="16">
        <f t="shared" si="8"/>
        <v>52093.023255813954</v>
      </c>
      <c r="H23" s="37">
        <f t="shared" si="8"/>
        <v>242906.97674418605</v>
      </c>
      <c r="I23" s="49"/>
      <c r="J23" s="49"/>
    </row>
    <row r="24" spans="1:10" s="6" customFormat="1" x14ac:dyDescent="0.3">
      <c r="A24" s="31" t="s">
        <v>20</v>
      </c>
      <c r="B24" s="31" t="s">
        <v>37</v>
      </c>
      <c r="C24" s="42">
        <v>0</v>
      </c>
      <c r="D24" s="42">
        <v>0</v>
      </c>
      <c r="E24" s="30">
        <f t="shared" si="1"/>
        <v>0</v>
      </c>
      <c r="F24" s="31">
        <f t="shared" si="2"/>
        <v>0</v>
      </c>
      <c r="G24" s="32">
        <f t="shared" si="3"/>
        <v>0</v>
      </c>
      <c r="H24" s="45">
        <f t="shared" si="4"/>
        <v>0</v>
      </c>
      <c r="I24" s="49"/>
      <c r="J24" s="49"/>
    </row>
    <row r="25" spans="1:10" s="6" customFormat="1" x14ac:dyDescent="0.3">
      <c r="A25" s="31" t="s">
        <v>21</v>
      </c>
      <c r="B25" s="31" t="s">
        <v>37</v>
      </c>
      <c r="C25" s="42">
        <v>15000</v>
      </c>
      <c r="D25" s="51">
        <v>280000</v>
      </c>
      <c r="E25" s="30">
        <f t="shared" si="1"/>
        <v>295000</v>
      </c>
      <c r="F25" s="31">
        <f t="shared" si="2"/>
        <v>227906.97674418605</v>
      </c>
      <c r="G25" s="32">
        <f t="shared" si="3"/>
        <v>52093.023255813954</v>
      </c>
      <c r="H25" s="45">
        <f t="shared" si="4"/>
        <v>242906.97674418605</v>
      </c>
      <c r="I25" s="49"/>
      <c r="J25" s="49"/>
    </row>
    <row r="26" spans="1:10" s="6" customFormat="1" x14ac:dyDescent="0.3">
      <c r="A26" s="31" t="s">
        <v>22</v>
      </c>
      <c r="B26" s="31" t="s">
        <v>37</v>
      </c>
      <c r="C26" s="42">
        <v>0</v>
      </c>
      <c r="D26" s="42">
        <v>0</v>
      </c>
      <c r="E26" s="30">
        <f t="shared" si="1"/>
        <v>0</v>
      </c>
      <c r="F26" s="31">
        <f t="shared" si="2"/>
        <v>0</v>
      </c>
      <c r="G26" s="32">
        <f t="shared" si="3"/>
        <v>0</v>
      </c>
      <c r="H26" s="45">
        <f t="shared" si="4"/>
        <v>0</v>
      </c>
      <c r="I26" s="49"/>
      <c r="J26" s="49"/>
    </row>
    <row r="27" spans="1:10" s="6" customFormat="1" x14ac:dyDescent="0.3">
      <c r="A27" s="13" t="s">
        <v>23</v>
      </c>
      <c r="B27" s="13" t="s">
        <v>37</v>
      </c>
      <c r="C27" s="41">
        <v>0</v>
      </c>
      <c r="D27" s="41">
        <v>0</v>
      </c>
      <c r="E27" s="30">
        <f t="shared" si="1"/>
        <v>0</v>
      </c>
      <c r="F27" s="13">
        <f t="shared" si="2"/>
        <v>0</v>
      </c>
      <c r="G27" s="16">
        <f t="shared" si="3"/>
        <v>0</v>
      </c>
      <c r="H27" s="37">
        <f t="shared" si="4"/>
        <v>0</v>
      </c>
      <c r="I27" s="49"/>
      <c r="J27" s="49"/>
    </row>
    <row r="28" spans="1:10" s="6" customFormat="1" x14ac:dyDescent="0.3">
      <c r="A28" s="13" t="s">
        <v>24</v>
      </c>
      <c r="B28" s="13" t="s">
        <v>37</v>
      </c>
      <c r="C28" s="41">
        <v>0</v>
      </c>
      <c r="D28" s="41">
        <v>0</v>
      </c>
      <c r="E28" s="30">
        <f t="shared" si="1"/>
        <v>0</v>
      </c>
      <c r="F28" s="13">
        <f t="shared" si="2"/>
        <v>0</v>
      </c>
      <c r="G28" s="16">
        <f t="shared" si="3"/>
        <v>0</v>
      </c>
      <c r="H28" s="37">
        <f t="shared" si="4"/>
        <v>0</v>
      </c>
      <c r="I28" s="49"/>
      <c r="J28" s="49"/>
    </row>
    <row r="29" spans="1:10" s="6" customFormat="1" x14ac:dyDescent="0.3">
      <c r="A29" s="13" t="s">
        <v>25</v>
      </c>
      <c r="B29" s="13" t="s">
        <v>37</v>
      </c>
      <c r="C29" s="41">
        <v>0</v>
      </c>
      <c r="D29" s="41">
        <v>0</v>
      </c>
      <c r="E29" s="30">
        <f t="shared" si="1"/>
        <v>0</v>
      </c>
      <c r="F29" s="13">
        <f t="shared" si="2"/>
        <v>0</v>
      </c>
      <c r="G29" s="16">
        <f t="shared" si="3"/>
        <v>0</v>
      </c>
      <c r="H29" s="37">
        <f t="shared" si="4"/>
        <v>0</v>
      </c>
      <c r="I29" s="49"/>
      <c r="J29" s="49"/>
    </row>
    <row r="30" spans="1:10" s="6" customFormat="1" x14ac:dyDescent="0.3">
      <c r="A30" s="13" t="s">
        <v>26</v>
      </c>
      <c r="B30" s="13" t="s">
        <v>37</v>
      </c>
      <c r="C30" s="41">
        <v>0</v>
      </c>
      <c r="D30" s="41">
        <v>0</v>
      </c>
      <c r="E30" s="30">
        <f t="shared" si="1"/>
        <v>0</v>
      </c>
      <c r="F30" s="13">
        <f t="shared" si="2"/>
        <v>0</v>
      </c>
      <c r="G30" s="16">
        <f t="shared" si="3"/>
        <v>0</v>
      </c>
      <c r="H30" s="37">
        <f t="shared" si="4"/>
        <v>0</v>
      </c>
      <c r="I30" s="49"/>
      <c r="J30" s="49"/>
    </row>
    <row r="31" spans="1:10" s="6" customFormat="1" x14ac:dyDescent="0.3">
      <c r="A31" s="13" t="s">
        <v>27</v>
      </c>
      <c r="B31" s="13" t="s">
        <v>37</v>
      </c>
      <c r="C31" s="13">
        <f t="shared" ref="C31:H31" si="9">C7+C12+C15+C18+C23+C27+C28+C29+C30</f>
        <v>125000</v>
      </c>
      <c r="D31" s="13">
        <f t="shared" si="9"/>
        <v>1965000</v>
      </c>
      <c r="E31" s="30">
        <f t="shared" si="1"/>
        <v>2090000</v>
      </c>
      <c r="F31" s="13">
        <f t="shared" si="9"/>
        <v>1599418.6046511629</v>
      </c>
      <c r="G31" s="16">
        <f t="shared" si="9"/>
        <v>365581.39534883725</v>
      </c>
      <c r="H31" s="37">
        <f t="shared" si="9"/>
        <v>1724418.6046511629</v>
      </c>
      <c r="I31" s="49"/>
      <c r="J31" s="49"/>
    </row>
    <row r="32" spans="1:10" s="7" customFormat="1" x14ac:dyDescent="0.3">
      <c r="A32" s="5" t="s">
        <v>30</v>
      </c>
      <c r="B32" s="5" t="s">
        <v>37</v>
      </c>
      <c r="C32" s="5">
        <f>N8-F32-F31-C31</f>
        <v>-920549.99999999988</v>
      </c>
      <c r="D32" s="20"/>
      <c r="E32" s="23"/>
      <c r="F32" s="5">
        <f>B1/B2*G32</f>
        <v>-803868.60465116298</v>
      </c>
      <c r="G32" s="8">
        <f>G35-G31</f>
        <v>-183741.39534883725</v>
      </c>
      <c r="H32" s="45">
        <f t="shared" si="4"/>
        <v>-1724418.6046511629</v>
      </c>
      <c r="I32" s="6"/>
      <c r="J32" s="6"/>
    </row>
    <row r="33" spans="1:10" x14ac:dyDescent="0.3">
      <c r="A33" s="3" t="s">
        <v>31</v>
      </c>
      <c r="B33" s="3" t="s">
        <v>8</v>
      </c>
      <c r="C33" s="4">
        <f t="shared" ref="C33" si="10">C32/C31</f>
        <v>-7.3643999999999989</v>
      </c>
      <c r="D33" s="4"/>
      <c r="E33" s="4"/>
      <c r="F33" s="4">
        <f>F32/F31</f>
        <v>-0.50260050890585251</v>
      </c>
      <c r="G33" s="17">
        <f>G32/G31</f>
        <v>-0.50260050890585251</v>
      </c>
      <c r="H33" s="38">
        <f>H32/H31</f>
        <v>-1</v>
      </c>
    </row>
    <row r="34" spans="1:10" s="7" customFormat="1" x14ac:dyDescent="0.3">
      <c r="A34" s="5" t="s">
        <v>32</v>
      </c>
      <c r="B34" s="5" t="s">
        <v>37</v>
      </c>
      <c r="C34" s="5"/>
      <c r="D34" s="5"/>
      <c r="E34" s="23"/>
      <c r="F34" s="5"/>
      <c r="G34" s="8"/>
      <c r="H34" s="39"/>
      <c r="I34" s="6"/>
      <c r="J34" s="6"/>
    </row>
    <row r="35" spans="1:10" s="7" customFormat="1" x14ac:dyDescent="0.3">
      <c r="A35" s="5" t="s">
        <v>33</v>
      </c>
      <c r="B35" s="5" t="s">
        <v>37</v>
      </c>
      <c r="C35" s="5"/>
      <c r="D35" s="5"/>
      <c r="E35" s="23"/>
      <c r="F35" s="5">
        <f>F31+F32</f>
        <v>795549.99999999988</v>
      </c>
      <c r="G35" s="8">
        <f>G37*22.73</f>
        <v>181840</v>
      </c>
      <c r="H35" s="39">
        <f>H37*25.45</f>
        <v>890750</v>
      </c>
      <c r="I35" s="6"/>
      <c r="J35" s="6"/>
    </row>
    <row r="36" spans="1:10" s="7" customFormat="1" x14ac:dyDescent="0.3">
      <c r="A36" s="46" t="s">
        <v>45</v>
      </c>
      <c r="B36" s="46"/>
      <c r="C36" s="46"/>
      <c r="D36" s="46"/>
      <c r="E36" s="47"/>
      <c r="F36" s="46"/>
      <c r="G36" s="48">
        <f>G31+G32-G35</f>
        <v>0</v>
      </c>
      <c r="H36" s="48">
        <f>H31+H32-H35</f>
        <v>-890750</v>
      </c>
      <c r="I36" s="6"/>
      <c r="J36" s="6"/>
    </row>
    <row r="37" spans="1:10" x14ac:dyDescent="0.3">
      <c r="A37" s="3" t="s">
        <v>34</v>
      </c>
      <c r="B37" s="3" t="s">
        <v>28</v>
      </c>
      <c r="C37" s="4"/>
      <c r="D37" s="4"/>
      <c r="E37" s="25"/>
      <c r="F37" s="4"/>
      <c r="G37" s="17">
        <f>B2</f>
        <v>8000</v>
      </c>
      <c r="H37" s="38">
        <f>B1</f>
        <v>35000</v>
      </c>
    </row>
    <row r="38" spans="1:10" s="9" customFormat="1" ht="18.600000000000001" customHeight="1" x14ac:dyDescent="0.3">
      <c r="A38" s="11" t="s">
        <v>35</v>
      </c>
      <c r="B38" s="11" t="s">
        <v>29</v>
      </c>
      <c r="C38" s="12"/>
      <c r="D38" s="12"/>
      <c r="E38" s="24"/>
      <c r="F38" s="12"/>
      <c r="G38" s="18">
        <f>G35/G37</f>
        <v>22.73</v>
      </c>
      <c r="H38" s="40">
        <f>H35/H37</f>
        <v>25.45</v>
      </c>
      <c r="I38" s="10"/>
      <c r="J38" s="10"/>
    </row>
    <row r="39" spans="1:10" s="9" customFormat="1" x14ac:dyDescent="0.3">
      <c r="A39" s="11" t="s">
        <v>36</v>
      </c>
      <c r="B39" s="11" t="s">
        <v>29</v>
      </c>
      <c r="C39" s="12"/>
      <c r="D39" s="12"/>
      <c r="E39" s="24"/>
      <c r="F39" s="12"/>
      <c r="G39" s="18">
        <f>G38*1.1</f>
        <v>25.003000000000004</v>
      </c>
      <c r="H39" s="40">
        <f>H38*1.1</f>
        <v>27.995000000000001</v>
      </c>
      <c r="I39" s="10"/>
      <c r="J39" s="10"/>
    </row>
    <row r="40" spans="1:10" x14ac:dyDescent="0.3">
      <c r="A40" s="1"/>
      <c r="B40" s="1"/>
      <c r="C40" s="1"/>
      <c r="D40" s="1"/>
      <c r="F40" s="1"/>
      <c r="G40" s="1">
        <f>(G31+G32)/G37</f>
        <v>22.73</v>
      </c>
      <c r="H40" s="1">
        <f>(H31+H32)/H37</f>
        <v>0</v>
      </c>
      <c r="I40" s="1"/>
      <c r="J40" s="1"/>
    </row>
    <row r="41" spans="1:10" x14ac:dyDescent="0.3">
      <c r="A41" s="2"/>
      <c r="B41" s="2"/>
      <c r="C41" s="2"/>
      <c r="D41" s="2"/>
      <c r="F41" s="1"/>
      <c r="G41" s="1"/>
      <c r="H41" s="1"/>
      <c r="I41" s="1"/>
      <c r="J41" s="1"/>
    </row>
    <row r="42" spans="1:10" x14ac:dyDescent="0.3">
      <c r="A42" s="2"/>
      <c r="B42" s="2"/>
      <c r="C42" s="2"/>
      <c r="D42" s="2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F84" s="1"/>
      <c r="G84" s="1"/>
      <c r="H84" s="1"/>
      <c r="I84" s="1"/>
      <c r="J84" s="1"/>
    </row>
    <row r="85" spans="1:10" x14ac:dyDescent="0.3">
      <c r="A85" s="1"/>
      <c r="B85" s="1"/>
      <c r="C85" s="1"/>
      <c r="D85" s="1"/>
      <c r="F85" s="1"/>
      <c r="G85" s="1"/>
      <c r="H85" s="1"/>
      <c r="I85" s="1"/>
      <c r="J85" s="1"/>
    </row>
    <row r="86" spans="1:10" x14ac:dyDescent="0.3">
      <c r="A86" s="1"/>
      <c r="B86" s="1"/>
      <c r="C86" s="1"/>
      <c r="D86" s="1"/>
      <c r="F86" s="1"/>
      <c r="G86" s="1"/>
      <c r="H86" s="1"/>
      <c r="I86" s="1"/>
      <c r="J86" s="1"/>
    </row>
    <row r="87" spans="1:10" x14ac:dyDescent="0.3">
      <c r="A87" s="1"/>
      <c r="B87" s="1"/>
      <c r="C87" s="1"/>
      <c r="D87" s="1"/>
      <c r="F87" s="1"/>
      <c r="G87" s="1"/>
      <c r="H87" s="1"/>
      <c r="I87" s="1"/>
      <c r="J87" s="1"/>
    </row>
    <row r="88" spans="1:10" x14ac:dyDescent="0.3">
      <c r="A88" s="1"/>
      <c r="B88" s="1"/>
      <c r="C88" s="1"/>
      <c r="D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F91" s="1"/>
      <c r="G91" s="1"/>
      <c r="H91" s="1"/>
      <c r="I91" s="1"/>
      <c r="J91" s="1"/>
    </row>
    <row r="92" spans="1:10" x14ac:dyDescent="0.3">
      <c r="A92" s="1"/>
      <c r="B92" s="1"/>
      <c r="C92" s="1"/>
      <c r="D92" s="1"/>
      <c r="F92" s="1"/>
      <c r="G92" s="1"/>
      <c r="H92" s="1"/>
      <c r="I92" s="1"/>
      <c r="J92" s="1"/>
    </row>
    <row r="93" spans="1:10" x14ac:dyDescent="0.3">
      <c r="A93" s="1"/>
      <c r="B93" s="1"/>
      <c r="C93" s="1"/>
      <c r="D93" s="1"/>
      <c r="F93" s="1"/>
      <c r="G93" s="1"/>
      <c r="H93" s="1"/>
      <c r="I93" s="1"/>
      <c r="J93" s="1"/>
    </row>
    <row r="94" spans="1:10" x14ac:dyDescent="0.3">
      <c r="A94" s="1"/>
      <c r="B94" s="1"/>
      <c r="C94" s="1"/>
      <c r="D94" s="1"/>
      <c r="F94" s="1"/>
      <c r="G94" s="1"/>
      <c r="H94" s="1"/>
      <c r="I94" s="1"/>
      <c r="J94" s="1"/>
    </row>
    <row r="95" spans="1:10" x14ac:dyDescent="0.3">
      <c r="A95" s="1"/>
      <c r="B95" s="1"/>
      <c r="C95" s="1"/>
      <c r="D95" s="1"/>
      <c r="F95" s="1"/>
      <c r="G95" s="1"/>
      <c r="H95" s="1"/>
      <c r="I95" s="1"/>
      <c r="J95" s="1"/>
    </row>
    <row r="96" spans="1:10" x14ac:dyDescent="0.3">
      <c r="A96" s="1"/>
      <c r="B96" s="1"/>
      <c r="C96" s="1"/>
      <c r="D96" s="1"/>
      <c r="F96" s="1"/>
      <c r="G96" s="1"/>
      <c r="H96" s="1"/>
      <c r="I96" s="1"/>
      <c r="J96" s="1"/>
    </row>
    <row r="97" spans="1:10" x14ac:dyDescent="0.3">
      <c r="A97" s="1"/>
      <c r="B97" s="1"/>
      <c r="C97" s="1"/>
      <c r="D97" s="1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F98" s="1"/>
      <c r="G98" s="1"/>
      <c r="H98" s="1"/>
      <c r="I98" s="1"/>
      <c r="J98" s="1"/>
    </row>
    <row r="99" spans="1:10" x14ac:dyDescent="0.3">
      <c r="A99" s="1"/>
      <c r="B99" s="1"/>
      <c r="C99" s="1"/>
      <c r="D99" s="1"/>
      <c r="F99" s="1"/>
      <c r="G99" s="1"/>
      <c r="H99" s="1"/>
      <c r="I99" s="1"/>
      <c r="J99" s="1"/>
    </row>
    <row r="100" spans="1:10" x14ac:dyDescent="0.3">
      <c r="A100" s="1"/>
      <c r="B100" s="1"/>
      <c r="C100" s="1"/>
      <c r="D100" s="1"/>
      <c r="F100" s="1"/>
      <c r="G100" s="1"/>
      <c r="H100" s="1"/>
      <c r="I100" s="1"/>
      <c r="J100" s="1"/>
    </row>
    <row r="101" spans="1:10" x14ac:dyDescent="0.3">
      <c r="A101" s="1"/>
      <c r="B101" s="1"/>
      <c r="C101" s="1"/>
      <c r="D101" s="1"/>
      <c r="F101" s="1"/>
      <c r="G101" s="1"/>
      <c r="H101" s="1"/>
      <c r="I101" s="1"/>
      <c r="J101" s="1"/>
    </row>
    <row r="102" spans="1:10" x14ac:dyDescent="0.3">
      <c r="A102" s="1"/>
      <c r="B102" s="1"/>
      <c r="C102" s="1"/>
      <c r="D102" s="1"/>
      <c r="F102" s="1"/>
      <c r="G102" s="1"/>
      <c r="H102" s="1"/>
      <c r="I102" s="1"/>
      <c r="J102" s="1"/>
    </row>
    <row r="103" spans="1:10" x14ac:dyDescent="0.3">
      <c r="A103" s="1"/>
      <c r="B103" s="1"/>
      <c r="C103" s="1"/>
      <c r="D103" s="1"/>
      <c r="F103" s="1"/>
      <c r="G103" s="1"/>
      <c r="H103" s="1"/>
      <c r="I103" s="1"/>
      <c r="J103" s="1"/>
    </row>
    <row r="104" spans="1:10" x14ac:dyDescent="0.3">
      <c r="A104" s="1"/>
      <c r="B104" s="1"/>
      <c r="C104" s="1"/>
      <c r="D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1"/>
      <c r="D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1"/>
      <c r="D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1"/>
      <c r="D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1"/>
      <c r="D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1"/>
      <c r="D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1"/>
      <c r="D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1"/>
      <c r="D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1"/>
      <c r="D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1"/>
      <c r="D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1"/>
      <c r="D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1"/>
      <c r="D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1"/>
      <c r="D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1"/>
      <c r="D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1"/>
      <c r="D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1"/>
      <c r="D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1"/>
      <c r="D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1"/>
      <c r="D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1"/>
      <c r="D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1"/>
      <c r="D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1"/>
      <c r="D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1"/>
      <c r="D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1"/>
      <c r="D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1"/>
      <c r="D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1"/>
      <c r="D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1"/>
      <c r="D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1"/>
      <c r="D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1"/>
      <c r="D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1"/>
      <c r="D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1"/>
      <c r="D136" s="1"/>
      <c r="F136" s="1"/>
      <c r="G136" s="1"/>
      <c r="H136" s="1"/>
      <c r="I136" s="1"/>
      <c r="J136" s="1"/>
    </row>
    <row r="137" spans="1:10" x14ac:dyDescent="0.3">
      <c r="A137" s="1"/>
      <c r="B137" s="1"/>
      <c r="C137" s="1"/>
      <c r="D137" s="1"/>
      <c r="F137" s="1"/>
      <c r="G137" s="1"/>
      <c r="H137" s="1"/>
      <c r="I137" s="1"/>
      <c r="J137" s="1"/>
    </row>
    <row r="138" spans="1:10" x14ac:dyDescent="0.3">
      <c r="A138" s="1"/>
      <c r="B138" s="1"/>
      <c r="C138" s="1"/>
      <c r="D138" s="1"/>
      <c r="F138" s="1"/>
      <c r="G138" s="1"/>
      <c r="H138" s="1"/>
      <c r="I138" s="1"/>
      <c r="J138" s="1"/>
    </row>
    <row r="139" spans="1:10" x14ac:dyDescent="0.3">
      <c r="A139" s="1"/>
      <c r="B139" s="1"/>
      <c r="C139" s="1"/>
      <c r="D139" s="1"/>
      <c r="F139" s="1"/>
      <c r="G139" s="1"/>
      <c r="H139" s="1"/>
      <c r="I139" s="1"/>
      <c r="J139" s="1"/>
    </row>
    <row r="140" spans="1:10" x14ac:dyDescent="0.3">
      <c r="A140" s="1"/>
      <c r="B140" s="1"/>
      <c r="C140" s="1"/>
      <c r="D140" s="1"/>
      <c r="F140" s="1"/>
      <c r="G140" s="1"/>
      <c r="H140" s="1"/>
      <c r="I140" s="1"/>
      <c r="J140" s="1"/>
    </row>
    <row r="141" spans="1:10" x14ac:dyDescent="0.3">
      <c r="A141" s="1"/>
      <c r="B141" s="1"/>
      <c r="C141" s="1"/>
      <c r="D141" s="1"/>
      <c r="F141" s="1"/>
      <c r="G141" s="1"/>
      <c r="H141" s="1"/>
      <c r="I141" s="1"/>
      <c r="J141" s="1"/>
    </row>
    <row r="142" spans="1:10" x14ac:dyDescent="0.3">
      <c r="A142" s="1"/>
      <c r="B142" s="1"/>
      <c r="C142" s="1"/>
      <c r="D142" s="1"/>
      <c r="F142" s="1"/>
      <c r="G142" s="1"/>
      <c r="H142" s="1"/>
      <c r="I142" s="1"/>
      <c r="J142" s="1"/>
    </row>
    <row r="143" spans="1:10" x14ac:dyDescent="0.3">
      <c r="A143" s="1"/>
      <c r="B143" s="1"/>
      <c r="C143" s="1"/>
      <c r="D143" s="1"/>
      <c r="F143" s="1"/>
      <c r="G143" s="1"/>
      <c r="H143" s="1"/>
      <c r="I143" s="1"/>
      <c r="J143" s="1"/>
    </row>
    <row r="144" spans="1:10" x14ac:dyDescent="0.3">
      <c r="A144" s="1"/>
      <c r="B144" s="1"/>
      <c r="C144" s="1"/>
      <c r="D144" s="1"/>
      <c r="F144" s="1"/>
      <c r="G144" s="1"/>
      <c r="H144" s="1"/>
      <c r="I144" s="1"/>
      <c r="J144" s="1"/>
    </row>
    <row r="145" spans="1:10" x14ac:dyDescent="0.3">
      <c r="A145" s="1"/>
      <c r="B145" s="1"/>
      <c r="C145" s="1"/>
      <c r="D145" s="1"/>
      <c r="F145" s="1"/>
      <c r="G145" s="1"/>
      <c r="H145" s="1"/>
      <c r="I145" s="1"/>
      <c r="J145" s="1"/>
    </row>
    <row r="146" spans="1:10" x14ac:dyDescent="0.3">
      <c r="A146" s="1"/>
      <c r="B146" s="1"/>
      <c r="C146" s="1"/>
      <c r="D146" s="1"/>
      <c r="F146" s="1"/>
      <c r="G146" s="1"/>
      <c r="H146" s="1"/>
      <c r="I146" s="1"/>
      <c r="J146" s="1"/>
    </row>
    <row r="147" spans="1:10" x14ac:dyDescent="0.3">
      <c r="A147" s="1"/>
      <c r="B147" s="1"/>
      <c r="C147" s="1"/>
      <c r="D147" s="1"/>
      <c r="F147" s="1"/>
      <c r="G147" s="1"/>
      <c r="H147" s="1"/>
      <c r="I147" s="1"/>
      <c r="J147" s="1"/>
    </row>
    <row r="148" spans="1:10" x14ac:dyDescent="0.3">
      <c r="A148" s="1"/>
      <c r="B148" s="1"/>
      <c r="C148" s="1"/>
      <c r="D148" s="1"/>
      <c r="F148" s="1"/>
      <c r="G148" s="1"/>
      <c r="H148" s="1"/>
      <c r="I148" s="1"/>
      <c r="J148" s="1"/>
    </row>
    <row r="149" spans="1:10" x14ac:dyDescent="0.3">
      <c r="A149" s="1"/>
      <c r="B149" s="1"/>
      <c r="C149" s="1"/>
      <c r="D149" s="1"/>
      <c r="F149" s="1"/>
      <c r="G149" s="1"/>
      <c r="H149" s="1"/>
      <c r="I149" s="1"/>
      <c r="J149" s="1"/>
    </row>
    <row r="150" spans="1:10" x14ac:dyDescent="0.3">
      <c r="A150" s="1"/>
      <c r="B150" s="1"/>
      <c r="C150" s="1"/>
      <c r="D150" s="1"/>
      <c r="F150" s="1"/>
      <c r="G150" s="1"/>
      <c r="H150" s="1"/>
      <c r="I150" s="1"/>
      <c r="J150" s="1"/>
    </row>
    <row r="151" spans="1:10" x14ac:dyDescent="0.3">
      <c r="A151" s="1"/>
      <c r="B151" s="1"/>
      <c r="C151" s="1"/>
      <c r="D151" s="1"/>
      <c r="F151" s="1"/>
      <c r="G151" s="1"/>
      <c r="H151" s="1"/>
      <c r="I151" s="1"/>
      <c r="J151" s="1"/>
    </row>
    <row r="152" spans="1:10" x14ac:dyDescent="0.3">
      <c r="A152" s="1"/>
      <c r="B152" s="1"/>
      <c r="C152" s="1"/>
      <c r="D152" s="1"/>
      <c r="F152" s="1"/>
      <c r="G152" s="1"/>
      <c r="H152" s="1"/>
      <c r="I152" s="1"/>
      <c r="J152" s="1"/>
    </row>
    <row r="153" spans="1:10" x14ac:dyDescent="0.3">
      <c r="A153" s="1"/>
      <c r="B153" s="1"/>
      <c r="C153" s="1"/>
      <c r="D153" s="1"/>
      <c r="F153" s="1"/>
      <c r="G153" s="1"/>
      <c r="H153" s="1"/>
      <c r="I153" s="1"/>
      <c r="J153" s="1"/>
    </row>
    <row r="154" spans="1:10" x14ac:dyDescent="0.3">
      <c r="A154" s="1"/>
      <c r="B154" s="1"/>
      <c r="C154" s="1"/>
      <c r="D154" s="1"/>
      <c r="F154" s="1"/>
      <c r="G154" s="1"/>
      <c r="H154" s="1"/>
      <c r="I154" s="1"/>
      <c r="J154" s="1"/>
    </row>
    <row r="155" spans="1:10" x14ac:dyDescent="0.3">
      <c r="A155" s="1"/>
      <c r="B155" s="1"/>
      <c r="C155" s="1"/>
      <c r="D155" s="1"/>
      <c r="F155" s="1"/>
      <c r="G155" s="1"/>
      <c r="H155" s="1"/>
      <c r="I155" s="1"/>
      <c r="J155" s="1"/>
    </row>
    <row r="156" spans="1:10" x14ac:dyDescent="0.3">
      <c r="A156" s="1"/>
      <c r="B156" s="1"/>
      <c r="C156" s="1"/>
      <c r="D156" s="1"/>
      <c r="F156" s="1"/>
      <c r="G156" s="1"/>
      <c r="H156" s="1"/>
      <c r="I156" s="1"/>
      <c r="J156" s="1"/>
    </row>
    <row r="157" spans="1:10" x14ac:dyDescent="0.3">
      <c r="A157" s="1"/>
      <c r="B157" s="1"/>
      <c r="C157" s="1"/>
      <c r="D157" s="1"/>
      <c r="F157" s="1"/>
      <c r="G157" s="1"/>
      <c r="H157" s="1"/>
      <c r="I157" s="1"/>
      <c r="J157" s="1"/>
    </row>
    <row r="158" spans="1:10" x14ac:dyDescent="0.3">
      <c r="A158" s="1"/>
      <c r="B158" s="1"/>
      <c r="C158" s="1"/>
      <c r="D158" s="1"/>
      <c r="F158" s="1"/>
      <c r="G158" s="1"/>
      <c r="H158" s="1"/>
      <c r="I158" s="1"/>
      <c r="J158" s="1"/>
    </row>
    <row r="159" spans="1:10" x14ac:dyDescent="0.3">
      <c r="A159" s="1"/>
      <c r="B159" s="1"/>
      <c r="C159" s="1"/>
      <c r="D159" s="1"/>
      <c r="F159" s="1"/>
      <c r="G159" s="1"/>
      <c r="H159" s="1"/>
      <c r="I159" s="1"/>
      <c r="J159" s="1"/>
    </row>
    <row r="160" spans="1:10" x14ac:dyDescent="0.3">
      <c r="A160" s="1"/>
      <c r="B160" s="1"/>
      <c r="C160" s="1"/>
      <c r="D160" s="1"/>
      <c r="F160" s="1"/>
      <c r="G160" s="1"/>
      <c r="H160" s="1"/>
      <c r="I160" s="1"/>
      <c r="J160" s="1"/>
    </row>
    <row r="161" spans="1:10" x14ac:dyDescent="0.3">
      <c r="A161" s="1"/>
      <c r="B161" s="1"/>
      <c r="C161" s="1"/>
      <c r="D161" s="1"/>
      <c r="F161" s="1"/>
      <c r="G161" s="1"/>
      <c r="H161" s="1"/>
      <c r="I161" s="1"/>
      <c r="J161" s="1"/>
    </row>
    <row r="162" spans="1:10" x14ac:dyDescent="0.3">
      <c r="A162" s="1"/>
      <c r="B162" s="1"/>
      <c r="C162" s="1"/>
      <c r="D162" s="1"/>
      <c r="F162" s="1"/>
      <c r="G162" s="1"/>
      <c r="H162" s="1"/>
      <c r="I162" s="1"/>
      <c r="J162" s="1"/>
    </row>
    <row r="163" spans="1:10" x14ac:dyDescent="0.3">
      <c r="A163" s="1"/>
      <c r="B163" s="1"/>
      <c r="C163" s="1"/>
      <c r="D163" s="1"/>
      <c r="F163" s="1"/>
      <c r="G163" s="1"/>
      <c r="H163" s="1"/>
      <c r="I163" s="1"/>
      <c r="J163" s="1"/>
    </row>
    <row r="164" spans="1:10" x14ac:dyDescent="0.3">
      <c r="A164" s="1"/>
      <c r="B164" s="1"/>
      <c r="C164" s="1"/>
      <c r="D164" s="1"/>
      <c r="F164" s="1"/>
      <c r="G164" s="1"/>
      <c r="H164" s="1"/>
      <c r="I164" s="1"/>
      <c r="J164" s="1"/>
    </row>
    <row r="165" spans="1:10" x14ac:dyDescent="0.3">
      <c r="A165" s="1"/>
      <c r="B165" s="1"/>
      <c r="C165" s="1"/>
      <c r="D165" s="1"/>
      <c r="F165" s="1"/>
      <c r="G165" s="1"/>
      <c r="H165" s="1"/>
      <c r="I165" s="1"/>
      <c r="J165" s="1"/>
    </row>
    <row r="166" spans="1:10" x14ac:dyDescent="0.3">
      <c r="A166" s="1"/>
      <c r="B166" s="1"/>
      <c r="C166" s="1"/>
      <c r="D166" s="1"/>
      <c r="F166" s="1"/>
      <c r="G166" s="1"/>
      <c r="H166" s="1"/>
      <c r="I166" s="1"/>
      <c r="J166" s="1"/>
    </row>
    <row r="167" spans="1:10" x14ac:dyDescent="0.3">
      <c r="A167" s="1"/>
      <c r="B167" s="1"/>
      <c r="C167" s="1"/>
      <c r="D167" s="1"/>
      <c r="F167" s="1"/>
      <c r="G167" s="1"/>
      <c r="H167" s="1"/>
      <c r="I167" s="1"/>
      <c r="J167" s="1"/>
    </row>
    <row r="168" spans="1:10" x14ac:dyDescent="0.3">
      <c r="A168" s="1"/>
      <c r="B168" s="1"/>
      <c r="C168" s="1"/>
      <c r="D168" s="1"/>
      <c r="F168" s="1"/>
      <c r="G168" s="1"/>
      <c r="H168" s="1"/>
      <c r="I168" s="1"/>
      <c r="J168" s="1"/>
    </row>
    <row r="169" spans="1:10" x14ac:dyDescent="0.3">
      <c r="A169" s="1"/>
      <c r="B169" s="1"/>
      <c r="C169" s="1"/>
      <c r="D169" s="1"/>
      <c r="F169" s="1"/>
      <c r="G169" s="1"/>
      <c r="H169" s="1"/>
      <c r="I169" s="1"/>
      <c r="J169" s="1"/>
    </row>
    <row r="170" spans="1:10" x14ac:dyDescent="0.3">
      <c r="A170" s="1"/>
      <c r="B170" s="1"/>
      <c r="C170" s="1"/>
      <c r="D170" s="1"/>
      <c r="F170" s="1"/>
      <c r="G170" s="1"/>
      <c r="H170" s="1"/>
      <c r="I170" s="1"/>
      <c r="J170" s="1"/>
    </row>
    <row r="171" spans="1:10" x14ac:dyDescent="0.3">
      <c r="A171" s="1"/>
      <c r="B171" s="1"/>
      <c r="C171" s="1"/>
      <c r="D171" s="1"/>
      <c r="F171" s="1"/>
      <c r="G171" s="1"/>
      <c r="H171" s="1"/>
      <c r="I171" s="1"/>
      <c r="J171" s="1"/>
    </row>
    <row r="172" spans="1:10" x14ac:dyDescent="0.3">
      <c r="A172" s="1"/>
      <c r="B172" s="1"/>
      <c r="C172" s="1"/>
      <c r="D172" s="1"/>
      <c r="F172" s="1"/>
      <c r="G172" s="1"/>
      <c r="H172" s="1"/>
      <c r="I172" s="1"/>
      <c r="J172" s="1"/>
    </row>
    <row r="173" spans="1:10" x14ac:dyDescent="0.3">
      <c r="A173" s="1"/>
      <c r="B173" s="1"/>
      <c r="C173" s="1"/>
      <c r="D173" s="1"/>
      <c r="F173" s="1"/>
      <c r="G173" s="1"/>
      <c r="H173" s="1"/>
      <c r="I173" s="1"/>
      <c r="J173" s="1"/>
    </row>
    <row r="174" spans="1:10" x14ac:dyDescent="0.3">
      <c r="A174" s="1"/>
      <c r="B174" s="1"/>
      <c r="C174" s="1"/>
      <c r="D174" s="1"/>
      <c r="F174" s="1"/>
      <c r="G174" s="1"/>
      <c r="H174" s="1"/>
      <c r="I174" s="1"/>
      <c r="J174" s="1"/>
    </row>
    <row r="175" spans="1:10" x14ac:dyDescent="0.3">
      <c r="A175" s="1"/>
      <c r="B175" s="1"/>
      <c r="C175" s="1"/>
      <c r="D175" s="1"/>
      <c r="F175" s="1"/>
      <c r="G175" s="1"/>
      <c r="H175" s="1"/>
      <c r="I175" s="1"/>
      <c r="J175" s="1"/>
    </row>
    <row r="176" spans="1:10" x14ac:dyDescent="0.3">
      <c r="A176" s="1"/>
      <c r="B176" s="1"/>
      <c r="C176" s="1"/>
      <c r="D176" s="1"/>
      <c r="F176" s="1"/>
      <c r="G176" s="1"/>
      <c r="H176" s="1"/>
      <c r="I176" s="1"/>
      <c r="J176" s="1"/>
    </row>
    <row r="177" spans="1:10" x14ac:dyDescent="0.3">
      <c r="A177" s="1"/>
      <c r="B177" s="1"/>
      <c r="C177" s="1"/>
      <c r="D177" s="1"/>
      <c r="F177" s="1"/>
      <c r="G177" s="1"/>
      <c r="H177" s="1"/>
      <c r="I177" s="1"/>
      <c r="J177" s="1"/>
    </row>
    <row r="178" spans="1:10" x14ac:dyDescent="0.3">
      <c r="A178" s="1"/>
      <c r="B178" s="1"/>
      <c r="C178" s="1"/>
      <c r="D178" s="1"/>
      <c r="F178" s="1"/>
      <c r="G178" s="1"/>
      <c r="H178" s="1"/>
      <c r="I178" s="1"/>
      <c r="J178" s="1"/>
    </row>
    <row r="179" spans="1:10" x14ac:dyDescent="0.3">
      <c r="A179" s="1"/>
      <c r="B179" s="1"/>
      <c r="C179" s="1"/>
      <c r="D179" s="1"/>
      <c r="F179" s="1"/>
      <c r="G179" s="1"/>
      <c r="H179" s="1"/>
      <c r="I179" s="1"/>
      <c r="J179" s="1"/>
    </row>
    <row r="180" spans="1:10" x14ac:dyDescent="0.3">
      <c r="A180" s="1"/>
      <c r="B180" s="1"/>
      <c r="C180" s="1"/>
      <c r="D180" s="1"/>
      <c r="F180" s="1"/>
      <c r="G180" s="1"/>
      <c r="H180" s="1"/>
      <c r="I180" s="1"/>
      <c r="J180" s="1"/>
    </row>
    <row r="181" spans="1:10" x14ac:dyDescent="0.3">
      <c r="A181" s="1"/>
      <c r="B181" s="1"/>
      <c r="C181" s="1"/>
      <c r="D181" s="1"/>
      <c r="F181" s="1"/>
      <c r="G181" s="1"/>
      <c r="H181" s="1"/>
      <c r="I181" s="1"/>
      <c r="J181" s="1"/>
    </row>
    <row r="182" spans="1:10" x14ac:dyDescent="0.3">
      <c r="A182" s="1"/>
      <c r="B182" s="1"/>
      <c r="C182" s="1"/>
      <c r="D182" s="1"/>
      <c r="F182" s="1"/>
      <c r="G182" s="1"/>
      <c r="H182" s="1"/>
      <c r="I182" s="1"/>
      <c r="J182" s="1"/>
    </row>
    <row r="183" spans="1:10" x14ac:dyDescent="0.3">
      <c r="A183" s="1"/>
      <c r="B183" s="1"/>
      <c r="C183" s="1"/>
      <c r="D183" s="1"/>
      <c r="F183" s="1"/>
      <c r="G183" s="1"/>
      <c r="H183" s="1"/>
      <c r="I183" s="1"/>
      <c r="J183" s="1"/>
    </row>
    <row r="184" spans="1:10" x14ac:dyDescent="0.3">
      <c r="A184" s="1"/>
      <c r="B184" s="1"/>
      <c r="C184" s="1"/>
      <c r="D184" s="1"/>
      <c r="F184" s="1"/>
      <c r="G184" s="1"/>
      <c r="H184" s="1"/>
      <c r="I184" s="1"/>
      <c r="J184" s="1"/>
    </row>
    <row r="185" spans="1:10" x14ac:dyDescent="0.3">
      <c r="A185" s="1"/>
      <c r="B185" s="1"/>
      <c r="C185" s="1"/>
      <c r="D185" s="1"/>
      <c r="F185" s="1"/>
      <c r="G185" s="1"/>
      <c r="H185" s="1"/>
      <c r="I185" s="1"/>
      <c r="J185" s="1"/>
    </row>
    <row r="186" spans="1:10" x14ac:dyDescent="0.3">
      <c r="A186" s="1"/>
      <c r="B186" s="1"/>
      <c r="C186" s="1"/>
      <c r="D186" s="1"/>
      <c r="F186" s="1"/>
      <c r="G186" s="1"/>
      <c r="H186" s="1"/>
      <c r="I186" s="1"/>
      <c r="J186" s="1"/>
    </row>
    <row r="187" spans="1:10" x14ac:dyDescent="0.3">
      <c r="A187" s="1"/>
      <c r="B187" s="1"/>
      <c r="C187" s="1"/>
      <c r="D187" s="1"/>
      <c r="F187" s="1"/>
      <c r="G187" s="1"/>
      <c r="H187" s="1"/>
      <c r="I187" s="1"/>
      <c r="J187" s="1"/>
    </row>
    <row r="188" spans="1:10" x14ac:dyDescent="0.3">
      <c r="A188" s="1"/>
      <c r="B188" s="1"/>
      <c r="C188" s="1"/>
      <c r="D188" s="1"/>
      <c r="F188" s="1"/>
      <c r="G188" s="1"/>
      <c r="H188" s="1"/>
      <c r="I188" s="1"/>
      <c r="J188" s="1"/>
    </row>
    <row r="189" spans="1:10" x14ac:dyDescent="0.3">
      <c r="A189" s="1"/>
      <c r="B189" s="1"/>
      <c r="C189" s="1"/>
      <c r="D189" s="1"/>
      <c r="F189" s="1"/>
      <c r="G189" s="1"/>
      <c r="H189" s="1"/>
      <c r="I189" s="1"/>
      <c r="J189" s="1"/>
    </row>
    <row r="190" spans="1:10" x14ac:dyDescent="0.3">
      <c r="A190" s="1"/>
      <c r="B190" s="1"/>
      <c r="C190" s="1"/>
      <c r="D190" s="1"/>
      <c r="F190" s="1"/>
      <c r="G190" s="1"/>
      <c r="H190" s="1"/>
      <c r="I190" s="1"/>
      <c r="J190" s="1"/>
    </row>
    <row r="191" spans="1:10" x14ac:dyDescent="0.3">
      <c r="A191" s="1"/>
      <c r="B191" s="1"/>
      <c r="C191" s="1"/>
      <c r="D191" s="1"/>
      <c r="F191" s="1"/>
      <c r="G191" s="1"/>
      <c r="H191" s="1"/>
      <c r="I191" s="1"/>
      <c r="J191" s="1"/>
    </row>
    <row r="192" spans="1:10" x14ac:dyDescent="0.3">
      <c r="A192" s="1"/>
      <c r="B192" s="1"/>
      <c r="C192" s="1"/>
      <c r="D192" s="1"/>
      <c r="F192" s="1"/>
      <c r="G192" s="1"/>
      <c r="H192" s="1"/>
      <c r="I192" s="1"/>
      <c r="J192" s="1"/>
    </row>
    <row r="193" spans="1:10" x14ac:dyDescent="0.3">
      <c r="A193" s="1"/>
      <c r="B193" s="1"/>
      <c r="C193" s="1"/>
      <c r="D193" s="1"/>
      <c r="F193" s="1"/>
      <c r="G193" s="1"/>
      <c r="H193" s="1"/>
      <c r="I193" s="1"/>
      <c r="J193" s="1"/>
    </row>
    <row r="194" spans="1:10" x14ac:dyDescent="0.3">
      <c r="A194" s="1"/>
      <c r="B194" s="1"/>
      <c r="C194" s="1"/>
      <c r="D194" s="1"/>
      <c r="F194" s="1"/>
      <c r="G194" s="1"/>
      <c r="H194" s="1"/>
      <c r="I194" s="1"/>
      <c r="J194" s="1"/>
    </row>
    <row r="195" spans="1:10" x14ac:dyDescent="0.3">
      <c r="A195" s="1"/>
      <c r="B195" s="1"/>
      <c r="C195" s="1"/>
      <c r="D195" s="1"/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F198" s="1"/>
      <c r="G198" s="1"/>
      <c r="H198" s="1"/>
      <c r="I198" s="1"/>
      <c r="J198" s="1"/>
    </row>
    <row r="199" spans="1:10" x14ac:dyDescent="0.3">
      <c r="A199" s="1"/>
      <c r="B199" s="1"/>
      <c r="C199" s="1"/>
      <c r="D199" s="1"/>
      <c r="F199" s="1"/>
      <c r="G199" s="1"/>
      <c r="H199" s="1"/>
      <c r="I199" s="1"/>
      <c r="J199" s="1"/>
    </row>
    <row r="200" spans="1:10" x14ac:dyDescent="0.3">
      <c r="A200" s="1"/>
      <c r="B200" s="1"/>
      <c r="C200" s="1"/>
      <c r="D200" s="1"/>
      <c r="F200" s="1"/>
      <c r="G200" s="1"/>
      <c r="H200" s="1"/>
      <c r="I200" s="1"/>
      <c r="J200" s="1"/>
    </row>
    <row r="201" spans="1:10" x14ac:dyDescent="0.3">
      <c r="A201" s="1"/>
      <c r="B201" s="1"/>
      <c r="C201" s="1"/>
      <c r="D201" s="1"/>
      <c r="F201" s="1"/>
      <c r="G201" s="1"/>
      <c r="H201" s="1"/>
      <c r="I201" s="1"/>
      <c r="J201" s="1"/>
    </row>
    <row r="202" spans="1:10" x14ac:dyDescent="0.3">
      <c r="A202" s="1"/>
      <c r="B202" s="1"/>
      <c r="C202" s="1"/>
      <c r="D202" s="1"/>
      <c r="F202" s="1"/>
      <c r="G202" s="1"/>
      <c r="H202" s="1"/>
      <c r="I202" s="1"/>
      <c r="J202" s="1"/>
    </row>
    <row r="203" spans="1:10" x14ac:dyDescent="0.3">
      <c r="A203" s="1"/>
      <c r="B203" s="1"/>
      <c r="C203" s="1"/>
      <c r="D203" s="1"/>
      <c r="F203" s="1"/>
      <c r="G203" s="1"/>
      <c r="H203" s="1"/>
      <c r="I203" s="1"/>
      <c r="J203" s="1"/>
    </row>
    <row r="204" spans="1:10" x14ac:dyDescent="0.3">
      <c r="A204" s="1"/>
      <c r="B204" s="1"/>
      <c r="C204" s="1"/>
      <c r="D204" s="1"/>
      <c r="F204" s="1"/>
      <c r="G204" s="1"/>
      <c r="H204" s="1"/>
      <c r="I204" s="1"/>
      <c r="J204" s="1"/>
    </row>
    <row r="205" spans="1:10" x14ac:dyDescent="0.3">
      <c r="A205" s="1"/>
      <c r="B205" s="1"/>
      <c r="C205" s="1"/>
      <c r="D205" s="1"/>
      <c r="F205" s="1"/>
      <c r="G205" s="1"/>
      <c r="H205" s="1"/>
      <c r="I205" s="1"/>
      <c r="J205" s="1"/>
    </row>
    <row r="206" spans="1:10" x14ac:dyDescent="0.3">
      <c r="A206" s="1"/>
      <c r="B206" s="1"/>
      <c r="C206" s="1"/>
      <c r="D206" s="1"/>
      <c r="F206" s="1"/>
      <c r="G206" s="1"/>
      <c r="H206" s="1"/>
      <c r="I206" s="1"/>
      <c r="J206" s="1"/>
    </row>
    <row r="207" spans="1:10" x14ac:dyDescent="0.3">
      <c r="A207" s="1"/>
      <c r="B207" s="1"/>
      <c r="C207" s="1"/>
      <c r="D207" s="1"/>
      <c r="F207" s="1"/>
      <c r="G207" s="1"/>
      <c r="H207" s="1"/>
      <c r="I207" s="1"/>
      <c r="J207" s="1"/>
    </row>
    <row r="208" spans="1:10" x14ac:dyDescent="0.3">
      <c r="A208" s="1"/>
      <c r="B208" s="1"/>
      <c r="C208" s="1"/>
      <c r="D208" s="1"/>
      <c r="F208" s="1"/>
      <c r="G208" s="1"/>
      <c r="H208" s="1"/>
      <c r="I208" s="1"/>
      <c r="J208" s="1"/>
    </row>
    <row r="209" spans="1:10" x14ac:dyDescent="0.3">
      <c r="A209" s="1"/>
      <c r="B209" s="1"/>
      <c r="C209" s="1"/>
      <c r="D209" s="1"/>
      <c r="F209" s="1"/>
      <c r="G209" s="1"/>
      <c r="H209" s="1"/>
      <c r="I209" s="1"/>
      <c r="J209" s="1"/>
    </row>
    <row r="210" spans="1:10" x14ac:dyDescent="0.3">
      <c r="A210" s="1"/>
      <c r="B210" s="1"/>
      <c r="C210" s="1"/>
      <c r="D210" s="1"/>
      <c r="F210" s="1"/>
      <c r="G210" s="1"/>
      <c r="H210" s="1"/>
      <c r="I210" s="1"/>
      <c r="J210" s="1"/>
    </row>
    <row r="211" spans="1:10" x14ac:dyDescent="0.3">
      <c r="A211" s="1"/>
      <c r="B211" s="1"/>
      <c r="C211" s="1"/>
      <c r="D211" s="1"/>
      <c r="F211" s="1"/>
      <c r="G211" s="1"/>
      <c r="H211" s="1"/>
      <c r="I211" s="1"/>
      <c r="J211" s="1"/>
    </row>
    <row r="212" spans="1:10" x14ac:dyDescent="0.3">
      <c r="A212" s="1"/>
      <c r="B212" s="1"/>
      <c r="C212" s="1"/>
      <c r="D212" s="1"/>
      <c r="F212" s="1"/>
      <c r="G212" s="1"/>
      <c r="H212" s="1"/>
      <c r="I212" s="1"/>
      <c r="J212" s="1"/>
    </row>
    <row r="213" spans="1:10" x14ac:dyDescent="0.3">
      <c r="A213" s="1"/>
      <c r="B213" s="1"/>
      <c r="C213" s="1"/>
      <c r="D213" s="1"/>
      <c r="F213" s="1"/>
      <c r="G213" s="1"/>
      <c r="H213" s="1"/>
      <c r="I213" s="1"/>
      <c r="J213" s="1"/>
    </row>
    <row r="214" spans="1:10" x14ac:dyDescent="0.3">
      <c r="A214" s="1"/>
      <c r="B214" s="1"/>
      <c r="C214" s="1"/>
      <c r="D214" s="1"/>
      <c r="F214" s="1"/>
      <c r="G214" s="1"/>
      <c r="H214" s="1"/>
      <c r="I214" s="1"/>
      <c r="J214" s="1"/>
    </row>
    <row r="215" spans="1:10" x14ac:dyDescent="0.3">
      <c r="A215" s="1"/>
      <c r="B215" s="1"/>
      <c r="C215" s="1"/>
      <c r="D215" s="1"/>
      <c r="F215" s="1"/>
      <c r="G215" s="1"/>
      <c r="H215" s="1"/>
      <c r="I215" s="1"/>
      <c r="J215" s="1"/>
    </row>
    <row r="216" spans="1:10" x14ac:dyDescent="0.3">
      <c r="A216" s="1"/>
      <c r="B216" s="1"/>
      <c r="C216" s="1"/>
      <c r="D216" s="1"/>
      <c r="F216" s="1"/>
      <c r="G216" s="1"/>
      <c r="H216" s="1"/>
      <c r="I216" s="1"/>
      <c r="J216" s="1"/>
    </row>
    <row r="217" spans="1:10" x14ac:dyDescent="0.3">
      <c r="A217" s="1"/>
      <c r="B217" s="1"/>
      <c r="C217" s="1"/>
      <c r="D217" s="1"/>
      <c r="F217" s="1"/>
      <c r="G217" s="1"/>
      <c r="H217" s="1"/>
      <c r="I217" s="1"/>
      <c r="J217" s="1"/>
    </row>
    <row r="218" spans="1:10" x14ac:dyDescent="0.3">
      <c r="A218" s="1"/>
      <c r="B218" s="1"/>
      <c r="C218" s="1"/>
      <c r="D218" s="1"/>
      <c r="F218" s="1"/>
      <c r="G218" s="1"/>
      <c r="H218" s="1"/>
      <c r="I218" s="1"/>
      <c r="J218" s="1"/>
    </row>
    <row r="219" spans="1:10" x14ac:dyDescent="0.3">
      <c r="A219" s="1"/>
      <c r="B219" s="1"/>
      <c r="C219" s="1"/>
      <c r="D219" s="1"/>
      <c r="F219" s="1"/>
      <c r="G219" s="1"/>
      <c r="H219" s="1"/>
      <c r="I219" s="1"/>
      <c r="J219" s="1"/>
    </row>
    <row r="220" spans="1:10" x14ac:dyDescent="0.3">
      <c r="A220" s="1"/>
      <c r="B220" s="1"/>
      <c r="C220" s="1"/>
      <c r="D220" s="1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F221" s="1"/>
      <c r="G221" s="1"/>
      <c r="H221" s="1"/>
      <c r="I221" s="1"/>
      <c r="J221" s="1"/>
    </row>
    <row r="222" spans="1:10" x14ac:dyDescent="0.3">
      <c r="A222" s="1"/>
      <c r="B222" s="1"/>
      <c r="C222" s="1"/>
      <c r="D222" s="1"/>
      <c r="F222" s="1"/>
      <c r="G222" s="1"/>
      <c r="H222" s="1"/>
      <c r="I222" s="1"/>
      <c r="J222" s="1"/>
    </row>
    <row r="223" spans="1:10" x14ac:dyDescent="0.3">
      <c r="A223" s="1"/>
      <c r="B223" s="1"/>
      <c r="C223" s="1"/>
      <c r="D223" s="1"/>
      <c r="F223" s="1"/>
      <c r="G223" s="1"/>
      <c r="H223" s="1"/>
      <c r="I223" s="1"/>
      <c r="J223" s="1"/>
    </row>
    <row r="224" spans="1:10" x14ac:dyDescent="0.3">
      <c r="A224" s="1"/>
      <c r="B224" s="1"/>
      <c r="C224" s="1"/>
      <c r="D224" s="1"/>
      <c r="F224" s="1"/>
      <c r="G224" s="1"/>
      <c r="H224" s="1"/>
      <c r="I224" s="1"/>
      <c r="J224" s="1"/>
    </row>
    <row r="225" spans="1:10" x14ac:dyDescent="0.3">
      <c r="A225" s="1"/>
      <c r="B225" s="1"/>
      <c r="C225" s="1"/>
      <c r="D225" s="1"/>
      <c r="F225" s="1"/>
      <c r="G225" s="1"/>
      <c r="H225" s="1"/>
      <c r="I225" s="1"/>
      <c r="J225" s="1"/>
    </row>
    <row r="226" spans="1:10" x14ac:dyDescent="0.3">
      <c r="A226" s="1"/>
      <c r="B226" s="1"/>
      <c r="C226" s="1"/>
      <c r="D226" s="1"/>
      <c r="F226" s="1"/>
      <c r="G226" s="1"/>
      <c r="H226" s="1"/>
      <c r="I226" s="1"/>
      <c r="J226" s="1"/>
    </row>
    <row r="227" spans="1:10" x14ac:dyDescent="0.3">
      <c r="A227" s="1"/>
      <c r="B227" s="1"/>
      <c r="C227" s="1"/>
      <c r="D227" s="1"/>
      <c r="F227" s="1"/>
      <c r="G227" s="1"/>
      <c r="H227" s="1"/>
      <c r="I227" s="1"/>
      <c r="J227" s="1"/>
    </row>
    <row r="228" spans="1:10" x14ac:dyDescent="0.3">
      <c r="A228" s="1"/>
      <c r="B228" s="1"/>
      <c r="C228" s="1"/>
      <c r="D228" s="1"/>
      <c r="F228" s="1"/>
      <c r="G228" s="1"/>
      <c r="H228" s="1"/>
      <c r="I228" s="1"/>
      <c r="J228" s="1"/>
    </row>
    <row r="229" spans="1:10" x14ac:dyDescent="0.3">
      <c r="A229" s="1"/>
      <c r="B229" s="1"/>
      <c r="C229" s="1"/>
      <c r="D229" s="1"/>
      <c r="F229" s="1"/>
      <c r="G229" s="1"/>
      <c r="H229" s="1"/>
      <c r="I229" s="1"/>
      <c r="J229" s="1"/>
    </row>
    <row r="230" spans="1:10" x14ac:dyDescent="0.3">
      <c r="A230" s="1"/>
      <c r="B230" s="1"/>
      <c r="C230" s="1"/>
      <c r="D230" s="1"/>
      <c r="F230" s="1"/>
      <c r="G230" s="1"/>
      <c r="H230" s="1"/>
      <c r="I230" s="1"/>
      <c r="J230" s="1"/>
    </row>
    <row r="231" spans="1:10" x14ac:dyDescent="0.3">
      <c r="A231" s="1"/>
      <c r="B231" s="1"/>
      <c r="C231" s="1"/>
      <c r="D231" s="1"/>
      <c r="F231" s="1"/>
      <c r="G231" s="1"/>
      <c r="H231" s="1"/>
      <c r="I231" s="1"/>
      <c r="J231" s="1"/>
    </row>
    <row r="232" spans="1:10" x14ac:dyDescent="0.3">
      <c r="A232" s="1"/>
      <c r="B232" s="1"/>
      <c r="C232" s="1"/>
      <c r="D232" s="1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F233" s="1"/>
      <c r="G233" s="1"/>
      <c r="H233" s="1"/>
      <c r="I233" s="1"/>
      <c r="J233" s="1"/>
    </row>
    <row r="234" spans="1:10" x14ac:dyDescent="0.3">
      <c r="A234" s="1"/>
      <c r="B234" s="1"/>
      <c r="C234" s="1"/>
      <c r="D234" s="1"/>
      <c r="F234" s="1"/>
      <c r="G234" s="1"/>
      <c r="H234" s="1"/>
      <c r="I234" s="1"/>
      <c r="J234" s="1"/>
    </row>
    <row r="235" spans="1:10" x14ac:dyDescent="0.3">
      <c r="A235" s="1"/>
      <c r="B235" s="1"/>
      <c r="C235" s="1"/>
      <c r="D235" s="1"/>
      <c r="F235" s="1"/>
      <c r="G235" s="1"/>
      <c r="H235" s="1"/>
      <c r="I235" s="1"/>
      <c r="J235" s="1"/>
    </row>
    <row r="236" spans="1:10" x14ac:dyDescent="0.3">
      <c r="A236" s="1"/>
      <c r="B236" s="1"/>
      <c r="C236" s="1"/>
      <c r="D236" s="1"/>
      <c r="F236" s="1"/>
      <c r="G236" s="1"/>
      <c r="H236" s="1"/>
      <c r="I236" s="1"/>
      <c r="J236" s="1"/>
    </row>
    <row r="237" spans="1:10" x14ac:dyDescent="0.3">
      <c r="A237" s="1"/>
      <c r="B237" s="1"/>
      <c r="C237" s="1"/>
      <c r="D237" s="1"/>
      <c r="F237" s="1"/>
      <c r="G237" s="1"/>
      <c r="H237" s="1"/>
      <c r="I237" s="1"/>
      <c r="J237" s="1"/>
    </row>
    <row r="238" spans="1:10" x14ac:dyDescent="0.3">
      <c r="A238" s="1"/>
      <c r="B238" s="1"/>
      <c r="C238" s="1"/>
      <c r="D238" s="1"/>
      <c r="F238" s="1"/>
      <c r="G238" s="1"/>
      <c r="H238" s="1"/>
      <c r="I238" s="1"/>
      <c r="J238" s="1"/>
    </row>
    <row r="239" spans="1:10" x14ac:dyDescent="0.3">
      <c r="A239" s="1"/>
      <c r="B239" s="1"/>
      <c r="C239" s="1"/>
      <c r="D239" s="1"/>
      <c r="F239" s="1"/>
      <c r="G239" s="1"/>
      <c r="H239" s="1"/>
      <c r="I239" s="1"/>
      <c r="J239" s="1"/>
    </row>
    <row r="240" spans="1:10" x14ac:dyDescent="0.3">
      <c r="A240" s="1"/>
      <c r="B240" s="1"/>
      <c r="C240" s="1"/>
      <c r="D240" s="1"/>
      <c r="F240" s="1"/>
      <c r="G240" s="1"/>
      <c r="H240" s="1"/>
      <c r="I240" s="1"/>
      <c r="J240" s="1"/>
    </row>
    <row r="241" spans="1:10" x14ac:dyDescent="0.3">
      <c r="A241" s="1"/>
      <c r="B241" s="1"/>
      <c r="C241" s="1"/>
      <c r="D241" s="1"/>
      <c r="F241" s="1"/>
      <c r="G241" s="1"/>
      <c r="H241" s="1"/>
      <c r="I241" s="1"/>
      <c r="J241" s="1"/>
    </row>
    <row r="242" spans="1:10" x14ac:dyDescent="0.3">
      <c r="A242" s="1"/>
      <c r="B242" s="1"/>
      <c r="C242" s="1"/>
      <c r="D242" s="1"/>
      <c r="F242" s="1"/>
      <c r="G242" s="1"/>
      <c r="H242" s="1"/>
      <c r="I242" s="1"/>
      <c r="J242" s="1"/>
    </row>
    <row r="243" spans="1:10" x14ac:dyDescent="0.3">
      <c r="A243" s="1"/>
      <c r="B243" s="1"/>
      <c r="C243" s="1"/>
      <c r="D243" s="1"/>
      <c r="F243" s="1"/>
      <c r="G243" s="1"/>
      <c r="H243" s="1"/>
      <c r="I243" s="1"/>
      <c r="J243" s="1"/>
    </row>
    <row r="244" spans="1:10" x14ac:dyDescent="0.3">
      <c r="A244" s="1"/>
      <c r="B244" s="1"/>
      <c r="C244" s="1"/>
      <c r="D244" s="1"/>
      <c r="F244" s="1"/>
      <c r="G244" s="1"/>
      <c r="H244" s="1"/>
      <c r="I244" s="1"/>
      <c r="J244" s="1"/>
    </row>
    <row r="245" spans="1:10" x14ac:dyDescent="0.3">
      <c r="A245" s="1"/>
      <c r="B245" s="1"/>
      <c r="C245" s="1"/>
      <c r="D245" s="1"/>
      <c r="F245" s="1"/>
      <c r="G245" s="1"/>
      <c r="H245" s="1"/>
      <c r="I245" s="1"/>
      <c r="J245" s="1"/>
    </row>
    <row r="246" spans="1:10" x14ac:dyDescent="0.3">
      <c r="A246" s="1"/>
      <c r="B246" s="1"/>
      <c r="C246" s="1"/>
      <c r="D246" s="1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F249" s="1"/>
      <c r="G249" s="1"/>
      <c r="H249" s="1"/>
      <c r="I249" s="1"/>
      <c r="J249" s="1"/>
    </row>
    <row r="250" spans="1:10" x14ac:dyDescent="0.3">
      <c r="A250" s="1"/>
      <c r="B250" s="1"/>
      <c r="C250" s="1"/>
      <c r="D250" s="1"/>
      <c r="F250" s="1"/>
      <c r="G250" s="1"/>
      <c r="H250" s="1"/>
      <c r="I250" s="1"/>
      <c r="J250" s="1"/>
    </row>
    <row r="251" spans="1:10" x14ac:dyDescent="0.3">
      <c r="A251" s="1"/>
      <c r="B251" s="1"/>
      <c r="C251" s="1"/>
      <c r="D251" s="1"/>
      <c r="F251" s="1"/>
      <c r="G251" s="1"/>
      <c r="H251" s="1"/>
      <c r="I251" s="1"/>
      <c r="J251" s="1"/>
    </row>
    <row r="252" spans="1:10" x14ac:dyDescent="0.3">
      <c r="A252" s="1"/>
      <c r="B252" s="1"/>
      <c r="C252" s="1"/>
      <c r="D252" s="1"/>
      <c r="F252" s="1"/>
      <c r="G252" s="1"/>
      <c r="H252" s="1"/>
      <c r="I252" s="1"/>
      <c r="J252" s="1"/>
    </row>
    <row r="253" spans="1:10" x14ac:dyDescent="0.3">
      <c r="A253" s="1"/>
      <c r="B253" s="1"/>
      <c r="C253" s="1"/>
      <c r="D253" s="1"/>
      <c r="F253" s="1"/>
      <c r="G253" s="1"/>
      <c r="H253" s="1"/>
      <c r="I253" s="1"/>
      <c r="J253" s="1"/>
    </row>
    <row r="254" spans="1:10" x14ac:dyDescent="0.3">
      <c r="A254" s="1"/>
      <c r="B254" s="1"/>
      <c r="C254" s="1"/>
      <c r="D254" s="1"/>
      <c r="F254" s="1"/>
      <c r="G254" s="1"/>
      <c r="H254" s="1"/>
      <c r="I254" s="1"/>
      <c r="J254" s="1"/>
    </row>
    <row r="255" spans="1:10" x14ac:dyDescent="0.3">
      <c r="A255" s="1"/>
      <c r="B255" s="1"/>
      <c r="C255" s="1"/>
      <c r="D255" s="1"/>
      <c r="F255" s="1"/>
      <c r="G255" s="1"/>
      <c r="H255" s="1"/>
      <c r="I255" s="1"/>
      <c r="J255" s="1"/>
    </row>
    <row r="256" spans="1:10" x14ac:dyDescent="0.3">
      <c r="A256" s="1"/>
      <c r="B256" s="1"/>
      <c r="C256" s="1"/>
      <c r="D256" s="1"/>
      <c r="F256" s="1"/>
      <c r="G256" s="1"/>
      <c r="H256" s="1"/>
      <c r="I256" s="1"/>
      <c r="J256" s="1"/>
    </row>
    <row r="257" spans="1:10" x14ac:dyDescent="0.3">
      <c r="A257" s="1"/>
      <c r="B257" s="1"/>
      <c r="C257" s="1"/>
      <c r="D257" s="1"/>
      <c r="F257" s="1"/>
      <c r="G257" s="1"/>
      <c r="H257" s="1"/>
      <c r="I257" s="1"/>
      <c r="J257" s="1"/>
    </row>
    <row r="258" spans="1:10" x14ac:dyDescent="0.3">
      <c r="A258" s="1"/>
      <c r="B258" s="1"/>
      <c r="C258" s="1"/>
      <c r="D258" s="1"/>
      <c r="F258" s="1"/>
      <c r="G258" s="1"/>
      <c r="H258" s="1"/>
      <c r="I258" s="1"/>
      <c r="J258" s="1"/>
    </row>
    <row r="259" spans="1:10" x14ac:dyDescent="0.3">
      <c r="A259" s="1"/>
      <c r="B259" s="1"/>
      <c r="C259" s="1"/>
      <c r="D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F262" s="1"/>
      <c r="G262" s="1"/>
      <c r="H262" s="1"/>
      <c r="I262" s="1"/>
      <c r="J262" s="1"/>
    </row>
    <row r="263" spans="1:10" x14ac:dyDescent="0.3">
      <c r="A263" s="1"/>
      <c r="B263" s="1"/>
      <c r="C263" s="1"/>
      <c r="D263" s="1"/>
      <c r="F263" s="1"/>
      <c r="G263" s="1"/>
      <c r="H263" s="1"/>
      <c r="I263" s="1"/>
      <c r="J263" s="1"/>
    </row>
    <row r="264" spans="1:10" x14ac:dyDescent="0.3">
      <c r="A264" s="1"/>
      <c r="B264" s="1"/>
      <c r="C264" s="1"/>
      <c r="D264" s="1"/>
      <c r="F264" s="1"/>
      <c r="G264" s="1"/>
      <c r="H264" s="1"/>
      <c r="I264" s="1"/>
      <c r="J264" s="1"/>
    </row>
    <row r="265" spans="1:10" x14ac:dyDescent="0.3">
      <c r="A265" s="1"/>
      <c r="B265" s="1"/>
      <c r="C265" s="1"/>
      <c r="D265" s="1"/>
      <c r="F265" s="1"/>
      <c r="G265" s="1"/>
      <c r="H265" s="1"/>
      <c r="I265" s="1"/>
      <c r="J265" s="1"/>
    </row>
    <row r="266" spans="1:10" x14ac:dyDescent="0.3">
      <c r="A266" s="1"/>
      <c r="B266" s="1"/>
      <c r="C266" s="1"/>
      <c r="D266" s="1"/>
      <c r="F266" s="1"/>
      <c r="G266" s="1"/>
      <c r="H266" s="1"/>
      <c r="I266" s="1"/>
      <c r="J266" s="1"/>
    </row>
    <row r="267" spans="1:10" x14ac:dyDescent="0.3">
      <c r="A267" s="1"/>
      <c r="B267" s="1"/>
      <c r="C267" s="1"/>
      <c r="D267" s="1"/>
      <c r="F267" s="1"/>
      <c r="G267" s="1"/>
      <c r="H267" s="1"/>
      <c r="I267" s="1"/>
      <c r="J267" s="1"/>
    </row>
    <row r="268" spans="1:10" x14ac:dyDescent="0.3">
      <c r="A268" s="1"/>
      <c r="B268" s="1"/>
      <c r="C268" s="1"/>
      <c r="D268" s="1"/>
      <c r="F268" s="1"/>
      <c r="G268" s="1"/>
      <c r="H268" s="1"/>
      <c r="I268" s="1"/>
      <c r="J268" s="1"/>
    </row>
    <row r="269" spans="1:10" x14ac:dyDescent="0.3">
      <c r="A269" s="1"/>
      <c r="B269" s="1"/>
      <c r="C269" s="1"/>
      <c r="D269" s="1"/>
      <c r="F269" s="1"/>
      <c r="G269" s="1"/>
      <c r="H269" s="1"/>
      <c r="I269" s="1"/>
      <c r="J269" s="1"/>
    </row>
    <row r="270" spans="1:10" x14ac:dyDescent="0.3">
      <c r="A270" s="1"/>
      <c r="B270" s="1"/>
      <c r="C270" s="1"/>
      <c r="D270" s="1"/>
      <c r="F270" s="1"/>
      <c r="G270" s="1"/>
      <c r="H270" s="1"/>
      <c r="I270" s="1"/>
      <c r="J270" s="1"/>
    </row>
    <row r="271" spans="1:10" x14ac:dyDescent="0.3">
      <c r="A271" s="1"/>
      <c r="B271" s="1"/>
      <c r="C271" s="1"/>
      <c r="D271" s="1"/>
      <c r="F271" s="1"/>
      <c r="G271" s="1"/>
      <c r="H271" s="1"/>
      <c r="I271" s="1"/>
      <c r="J271" s="1"/>
    </row>
    <row r="272" spans="1:10" x14ac:dyDescent="0.3">
      <c r="A272" s="1"/>
      <c r="B272" s="1"/>
      <c r="C272" s="1"/>
      <c r="D272" s="1"/>
      <c r="F272" s="1"/>
      <c r="G272" s="1"/>
      <c r="H272" s="1"/>
      <c r="I272" s="1"/>
      <c r="J272" s="1"/>
    </row>
    <row r="273" spans="1:10" x14ac:dyDescent="0.3">
      <c r="A273" s="1"/>
      <c r="B273" s="1"/>
      <c r="C273" s="1"/>
      <c r="D273" s="1"/>
      <c r="F273" s="1"/>
      <c r="G273" s="1"/>
      <c r="H273" s="1"/>
      <c r="I273" s="1"/>
      <c r="J273" s="1"/>
    </row>
    <row r="274" spans="1:10" x14ac:dyDescent="0.3">
      <c r="A274" s="1"/>
      <c r="B274" s="1"/>
      <c r="C274" s="1"/>
      <c r="D274" s="1"/>
      <c r="F274" s="1"/>
      <c r="G274" s="1"/>
      <c r="H274" s="1"/>
      <c r="I274" s="1"/>
      <c r="J274" s="1"/>
    </row>
    <row r="275" spans="1:10" x14ac:dyDescent="0.3">
      <c r="A275" s="1"/>
      <c r="B275" s="1"/>
      <c r="C275" s="1"/>
      <c r="D275" s="1"/>
      <c r="F275" s="1"/>
      <c r="G275" s="1"/>
      <c r="H275" s="1"/>
      <c r="I275" s="1"/>
      <c r="J275" s="1"/>
    </row>
    <row r="276" spans="1:10" x14ac:dyDescent="0.3">
      <c r="A276" s="1"/>
      <c r="B276" s="1"/>
      <c r="C276" s="1"/>
      <c r="D276" s="1"/>
      <c r="F276" s="1"/>
      <c r="G276" s="1"/>
      <c r="H276" s="1"/>
      <c r="I276" s="1"/>
      <c r="J276" s="1"/>
    </row>
    <row r="277" spans="1:10" x14ac:dyDescent="0.3">
      <c r="A277" s="1"/>
      <c r="B277" s="1"/>
      <c r="C277" s="1"/>
      <c r="D277" s="1"/>
      <c r="F277" s="1"/>
      <c r="G277" s="1"/>
      <c r="H277" s="1"/>
      <c r="I277" s="1"/>
      <c r="J277" s="1"/>
    </row>
    <row r="278" spans="1:10" x14ac:dyDescent="0.3">
      <c r="A278" s="1"/>
      <c r="B278" s="1"/>
      <c r="C278" s="1"/>
      <c r="D278" s="1"/>
      <c r="F278" s="1"/>
      <c r="G278" s="1"/>
      <c r="H278" s="1"/>
      <c r="I278" s="1"/>
      <c r="J278" s="1"/>
    </row>
    <row r="279" spans="1:10" x14ac:dyDescent="0.3">
      <c r="A279" s="1"/>
      <c r="B279" s="1"/>
      <c r="C279" s="1"/>
      <c r="D279" s="1"/>
      <c r="F279" s="1"/>
      <c r="G279" s="1"/>
      <c r="H279" s="1"/>
      <c r="I279" s="1"/>
      <c r="J279" s="1"/>
    </row>
    <row r="280" spans="1:10" x14ac:dyDescent="0.3">
      <c r="A280" s="1"/>
      <c r="B280" s="1"/>
      <c r="C280" s="1"/>
      <c r="D280" s="1"/>
      <c r="F280" s="1"/>
      <c r="G280" s="1"/>
      <c r="H280" s="1"/>
      <c r="I280" s="1"/>
      <c r="J280" s="1"/>
    </row>
    <row r="281" spans="1:10" x14ac:dyDescent="0.3">
      <c r="A281" s="1"/>
      <c r="B281" s="1"/>
      <c r="C281" s="1"/>
      <c r="D281" s="1"/>
      <c r="F281" s="1"/>
      <c r="G281" s="1"/>
      <c r="H281" s="1"/>
      <c r="I281" s="1"/>
      <c r="J281" s="1"/>
    </row>
    <row r="282" spans="1:10" x14ac:dyDescent="0.3">
      <c r="A282" s="1"/>
      <c r="B282" s="1"/>
      <c r="C282" s="1"/>
      <c r="D282" s="1"/>
      <c r="F282" s="1"/>
      <c r="G282" s="1"/>
      <c r="H282" s="1"/>
      <c r="I282" s="1"/>
      <c r="J282" s="1"/>
    </row>
    <row r="283" spans="1:10" x14ac:dyDescent="0.3">
      <c r="A283" s="1"/>
      <c r="B283" s="1"/>
      <c r="C283" s="1"/>
      <c r="D283" s="1"/>
      <c r="F283" s="1"/>
      <c r="G283" s="1"/>
      <c r="H283" s="1"/>
      <c r="I283" s="1"/>
      <c r="J283" s="1"/>
    </row>
    <row r="284" spans="1:10" x14ac:dyDescent="0.3">
      <c r="A284" s="1"/>
      <c r="B284" s="1"/>
      <c r="C284" s="1"/>
      <c r="D284" s="1"/>
      <c r="F284" s="1"/>
      <c r="G284" s="1"/>
      <c r="H284" s="1"/>
      <c r="I284" s="1"/>
      <c r="J284" s="1"/>
    </row>
    <row r="285" spans="1:10" x14ac:dyDescent="0.3">
      <c r="A285" s="1"/>
      <c r="B285" s="1"/>
      <c r="C285" s="1"/>
      <c r="D285" s="1"/>
      <c r="F285" s="1"/>
      <c r="G285" s="1"/>
      <c r="H285" s="1"/>
      <c r="I285" s="1"/>
      <c r="J285" s="1"/>
    </row>
    <row r="286" spans="1:10" x14ac:dyDescent="0.3">
      <c r="A286" s="1"/>
      <c r="B286" s="1"/>
      <c r="C286" s="1"/>
      <c r="D286" s="1"/>
      <c r="F286" s="1"/>
      <c r="G286" s="1"/>
      <c r="H286" s="1"/>
      <c r="I286" s="1"/>
      <c r="J286" s="1"/>
    </row>
    <row r="287" spans="1:10" x14ac:dyDescent="0.3">
      <c r="A287" s="1"/>
      <c r="B287" s="1"/>
      <c r="C287" s="1"/>
      <c r="D287" s="1"/>
      <c r="F287" s="1"/>
      <c r="G287" s="1"/>
      <c r="H287" s="1"/>
      <c r="I287" s="1"/>
      <c r="J287" s="1"/>
    </row>
    <row r="288" spans="1:10" x14ac:dyDescent="0.3">
      <c r="A288" s="1"/>
      <c r="B288" s="1"/>
      <c r="C288" s="1"/>
      <c r="D288" s="1"/>
      <c r="F288" s="1"/>
      <c r="G288" s="1"/>
      <c r="H288" s="1"/>
      <c r="I288" s="1"/>
      <c r="J288" s="1"/>
    </row>
    <row r="289" spans="1:10" x14ac:dyDescent="0.3">
      <c r="A289" s="1"/>
      <c r="B289" s="1"/>
      <c r="C289" s="1"/>
      <c r="D289" s="1"/>
      <c r="F289" s="1"/>
      <c r="G289" s="1"/>
      <c r="H289" s="1"/>
      <c r="I289" s="1"/>
      <c r="J289" s="1"/>
    </row>
    <row r="290" spans="1:10" x14ac:dyDescent="0.3">
      <c r="A290" s="1"/>
      <c r="B290" s="1"/>
      <c r="C290" s="1"/>
      <c r="D290" s="1"/>
      <c r="F290" s="1"/>
      <c r="G290" s="1"/>
      <c r="H290" s="1"/>
      <c r="I290" s="1"/>
      <c r="J290" s="1"/>
    </row>
    <row r="291" spans="1:10" x14ac:dyDescent="0.3">
      <c r="A291" s="1"/>
      <c r="B291" s="1"/>
      <c r="C291" s="1"/>
      <c r="D291" s="1"/>
      <c r="F291" s="1"/>
      <c r="G291" s="1"/>
      <c r="H291" s="1"/>
      <c r="I291" s="1"/>
      <c r="J291" s="1"/>
    </row>
    <row r="292" spans="1:10" x14ac:dyDescent="0.3">
      <c r="A292" s="1"/>
      <c r="B292" s="1"/>
      <c r="C292" s="1"/>
      <c r="D292" s="1"/>
      <c r="F292" s="1"/>
      <c r="G292" s="1"/>
      <c r="H292" s="1"/>
      <c r="I292" s="1"/>
      <c r="J292" s="1"/>
    </row>
    <row r="293" spans="1:10" x14ac:dyDescent="0.3">
      <c r="A293" s="1"/>
      <c r="B293" s="1"/>
      <c r="C293" s="1"/>
      <c r="D293" s="1"/>
      <c r="F293" s="1"/>
      <c r="G293" s="1"/>
      <c r="H293" s="1"/>
      <c r="I293" s="1"/>
      <c r="J293" s="1"/>
    </row>
    <row r="294" spans="1:10" x14ac:dyDescent="0.3">
      <c r="G294"/>
      <c r="H294"/>
    </row>
    <row r="295" spans="1:10" x14ac:dyDescent="0.3">
      <c r="G295"/>
      <c r="H295"/>
    </row>
    <row r="296" spans="1:10" x14ac:dyDescent="0.3">
      <c r="G296"/>
      <c r="H296"/>
    </row>
    <row r="297" spans="1:10" x14ac:dyDescent="0.3">
      <c r="G297"/>
      <c r="H297"/>
    </row>
    <row r="298" spans="1:10" x14ac:dyDescent="0.3">
      <c r="G298"/>
      <c r="H298"/>
    </row>
    <row r="299" spans="1:10" x14ac:dyDescent="0.3">
      <c r="G299"/>
      <c r="H299"/>
    </row>
    <row r="300" spans="1:10" x14ac:dyDescent="0.3">
      <c r="G300"/>
      <c r="H300"/>
    </row>
    <row r="301" spans="1:10" x14ac:dyDescent="0.3">
      <c r="G301"/>
      <c r="H301"/>
    </row>
    <row r="302" spans="1:10" x14ac:dyDescent="0.3">
      <c r="G302"/>
      <c r="H302"/>
    </row>
    <row r="303" spans="1:10" x14ac:dyDescent="0.3">
      <c r="G303"/>
      <c r="H303"/>
    </row>
    <row r="304" spans="1:10" x14ac:dyDescent="0.3">
      <c r="G304"/>
      <c r="H304"/>
    </row>
    <row r="305" spans="7:8" x14ac:dyDescent="0.3">
      <c r="G305"/>
      <c r="H305"/>
    </row>
    <row r="306" spans="7:8" x14ac:dyDescent="0.3">
      <c r="G306"/>
      <c r="H306"/>
    </row>
    <row r="307" spans="7:8" x14ac:dyDescent="0.3">
      <c r="G307"/>
      <c r="H307"/>
    </row>
    <row r="308" spans="7:8" x14ac:dyDescent="0.3">
      <c r="G308"/>
      <c r="H308"/>
    </row>
    <row r="309" spans="7:8" x14ac:dyDescent="0.3">
      <c r="G309"/>
      <c r="H309"/>
    </row>
    <row r="310" spans="7:8" x14ac:dyDescent="0.3">
      <c r="G310"/>
      <c r="H310"/>
    </row>
    <row r="311" spans="7:8" x14ac:dyDescent="0.3">
      <c r="G311"/>
      <c r="H311"/>
    </row>
    <row r="312" spans="7:8" x14ac:dyDescent="0.3">
      <c r="G312"/>
      <c r="H312"/>
    </row>
    <row r="313" spans="7:8" x14ac:dyDescent="0.3">
      <c r="G313"/>
      <c r="H313"/>
    </row>
    <row r="314" spans="7:8" x14ac:dyDescent="0.3">
      <c r="G314"/>
      <c r="H314"/>
    </row>
    <row r="315" spans="7:8" x14ac:dyDescent="0.3">
      <c r="G315"/>
      <c r="H315"/>
    </row>
    <row r="316" spans="7:8" x14ac:dyDescent="0.3">
      <c r="G316"/>
      <c r="H316"/>
    </row>
    <row r="317" spans="7:8" x14ac:dyDescent="0.3">
      <c r="G317"/>
      <c r="H317"/>
    </row>
    <row r="318" spans="7:8" x14ac:dyDescent="0.3">
      <c r="G318"/>
      <c r="H318"/>
    </row>
    <row r="319" spans="7:8" x14ac:dyDescent="0.3">
      <c r="G319"/>
      <c r="H319"/>
    </row>
    <row r="320" spans="7:8" x14ac:dyDescent="0.3">
      <c r="G320"/>
      <c r="H320"/>
    </row>
    <row r="321" spans="7:8" x14ac:dyDescent="0.3">
      <c r="G321"/>
      <c r="H321"/>
    </row>
    <row r="322" spans="7:8" x14ac:dyDescent="0.3">
      <c r="G322"/>
      <c r="H322"/>
    </row>
    <row r="323" spans="7:8" x14ac:dyDescent="0.3">
      <c r="G323"/>
      <c r="H323"/>
    </row>
    <row r="324" spans="7:8" x14ac:dyDescent="0.3">
      <c r="G324"/>
      <c r="H324"/>
    </row>
    <row r="325" spans="7:8" x14ac:dyDescent="0.3">
      <c r="G325"/>
      <c r="H325"/>
    </row>
    <row r="326" spans="7:8" x14ac:dyDescent="0.3">
      <c r="G326"/>
      <c r="H326"/>
    </row>
    <row r="327" spans="7:8" x14ac:dyDescent="0.3">
      <c r="G327"/>
      <c r="H327"/>
    </row>
    <row r="328" spans="7:8" x14ac:dyDescent="0.3">
      <c r="G328"/>
      <c r="H328"/>
    </row>
  </sheetData>
  <pageMargins left="0.70866141732283472" right="0.70866141732283472" top="0" bottom="0" header="0.31496062992125984" footer="0.31496062992125984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Severová</dc:creator>
  <cp:lastModifiedBy>starosta</cp:lastModifiedBy>
  <cp:lastPrinted>2022-12-20T08:28:22Z</cp:lastPrinted>
  <dcterms:created xsi:type="dcterms:W3CDTF">2015-11-05T13:06:58Z</dcterms:created>
  <dcterms:modified xsi:type="dcterms:W3CDTF">2023-01-24T09:49:53Z</dcterms:modified>
</cp:coreProperties>
</file>